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'РАЗДЕЛЫ'!$A$1:$J$276</definedName>
  </definedNames>
  <calcPr fullCalcOnLoad="1"/>
</workbook>
</file>

<file path=xl/sharedStrings.xml><?xml version="1.0" encoding="utf-8"?>
<sst xmlns="http://schemas.openxmlformats.org/spreadsheetml/2006/main" count="482" uniqueCount="189">
  <si>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</si>
  <si>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</si>
  <si>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</si>
  <si>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</si>
  <si>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</si>
  <si>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</si>
  <si>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</si>
  <si>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</si>
  <si>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</si>
  <si>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</si>
  <si>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</si>
  <si>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</si>
  <si>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</si>
  <si>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</si>
  <si>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</si>
  <si>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</si>
  <si>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</si>
  <si>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</si>
  <si>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</si>
  <si>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</si>
  <si>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</si>
  <si>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</si>
  <si>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</si>
  <si>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</si>
  <si>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</si>
  <si>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</si>
  <si>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</si>
  <si>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</si>
  <si>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</si>
  <si>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</si>
  <si>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</si>
  <si>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</si>
  <si>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</si>
  <si>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</si>
  <si>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</si>
  <si>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</si>
  <si>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</si>
  <si>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</si>
  <si>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</si>
  <si>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</si>
  <si>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</si>
  <si>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</si>
  <si>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</si>
  <si>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</si>
  <si>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</si>
  <si>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</si>
  <si>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</si>
  <si>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</si>
  <si>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</si>
  <si>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</si>
  <si>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</si>
  <si>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</si>
  <si>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</si>
  <si>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</si>
  <si>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</si>
  <si>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</si>
  <si>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</si>
  <si>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</si>
  <si>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</si>
  <si>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</si>
  <si>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</si>
  <si>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</si>
  <si>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</si>
  <si>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</si>
  <si>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</si>
  <si>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</si>
  <si>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</si>
  <si>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</si>
  <si>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</si>
  <si>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</si>
  <si>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</si>
  <si>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</si>
  <si>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</si>
  <si>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</si>
  <si>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</si>
  <si>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</si>
  <si>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</si>
  <si>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</si>
  <si>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</si>
  <si>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</si>
  <si>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</si>
  <si>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</si>
  <si>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</si>
  <si>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</si>
  <si>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</si>
  <si>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</si>
  <si>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</si>
  <si>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</si>
  <si>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</si>
  <si>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</si>
  <si>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</si>
  <si>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</si>
  <si>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</si>
  <si>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</si>
  <si>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</si>
  <si>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</si>
  <si>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</si>
  <si>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</si>
  <si>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</si>
  <si>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</si>
  <si>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</si>
  <si>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</si>
  <si>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</si>
  <si>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</si>
  <si>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</si>
  <si>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</si>
  <si>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</si>
  <si>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</si>
  <si>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</si>
  <si>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</si>
  <si>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</si>
  <si>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</si>
  <si>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</si>
  <si>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</si>
  <si>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</si>
  <si>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</si>
  <si>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</si>
  <si>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</si>
  <si>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</si>
  <si>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</si>
  <si>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</si>
  <si>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</si>
  <si>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</si>
  <si>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</si>
  <si>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</si>
  <si>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</si>
  <si>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</si>
  <si>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</si>
  <si>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</si>
  <si>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</si>
  <si>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</si>
  <si>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</si>
  <si>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</si>
  <si>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</si>
  <si>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</si>
  <si>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</si>
  <si>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</si>
  <si>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</si>
  <si>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</si>
  <si>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</si>
  <si>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</si>
  <si>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</si>
  <si>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</si>
  <si>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</si>
  <si>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</si>
  <si>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</si>
  <si>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</si>
  <si>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</si>
  <si>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</si>
  <si>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</si>
  <si>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</si>
  <si>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</si>
  <si>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</si>
  <si>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</si>
  <si>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</si>
  <si>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</si>
  <si>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</si>
  <si>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</si>
  <si>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</si>
  <si>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</si>
  <si>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</si>
  <si>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</si>
  <si>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</si>
  <si>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</si>
  <si>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Развитие инфраструктуры водоснабжения и водоотведения Новгородской области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</si>
  <si>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</si>
  <si>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</si>
  <si>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</si>
  <si>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Межбюджетные трансферты</t>
  </si>
  <si>
    <t>20 4 9 300</t>
  </si>
  <si>
    <t>622</t>
  </si>
  <si>
    <t>Субсидии автономным учреждениям на иные цели</t>
  </si>
  <si>
    <t>20 5 7 155</t>
  </si>
  <si>
    <t>20 5 2 508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</si>
  <si>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</si>
  <si>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02 0 2 536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</si>
  <si>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</si>
  <si>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20 5 2 514</t>
  </si>
  <si>
    <t>02 0 0 000</t>
  </si>
  <si>
    <t>20 5 2 537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</si>
  <si>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</si>
  <si>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</si>
  <si>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</si>
  <si>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Другие вопросы в области образования</t>
  </si>
  <si>
    <t>01 0 7 301</t>
  </si>
  <si>
    <t>20 5 5 930</t>
  </si>
  <si>
    <t>02 0 5 089</t>
  </si>
  <si>
    <t>Мероприятия по приобретению технических средств, компьютерной техники, лицензионного программного обеспечения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</si>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</sst>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6"/>
  <sheetViews>
    <sheetView tabSelected="1" zoomScaleSheetLayoutView="75" zoomScalePageLayoutView="0" workbookViewId="0" topLeftCell="A38">
      <selection activeCell="I100" sqref="I100:I101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0" t="s">
        <v>149</v>
      </c>
      <c r="E1" s="110"/>
      <c r="F1" s="110"/>
      <c r="G1" s="110"/>
      <c r="H1" s="110"/>
      <c r="I1" s="110"/>
      <c r="J1" s="111"/>
      <c r="K1" s="36"/>
      <c r="L1" s="42"/>
      <c r="M1" s="14"/>
      <c r="N1" s="14"/>
      <c r="O1" s="14"/>
      <c r="P1" s="14"/>
      <c r="Q1" s="14"/>
      <c r="R1" s="15"/>
    </row>
    <row r="2" spans="4:18" ht="14.25" customHeight="1">
      <c r="D2" s="110"/>
      <c r="E2" s="110"/>
      <c r="F2" s="110"/>
      <c r="G2" s="110"/>
      <c r="H2" s="110"/>
      <c r="I2" s="110"/>
      <c r="J2" s="111"/>
      <c r="K2" s="50"/>
      <c r="L2" s="43"/>
      <c r="M2" s="40"/>
      <c r="N2" s="40"/>
      <c r="O2" s="40"/>
      <c r="P2" s="40"/>
      <c r="Q2" s="40"/>
      <c r="R2" s="15"/>
    </row>
    <row r="3" spans="4:18" ht="14.25" customHeight="1">
      <c r="D3" s="110"/>
      <c r="E3" s="110"/>
      <c r="F3" s="110"/>
      <c r="G3" s="110"/>
      <c r="H3" s="110"/>
      <c r="I3" s="110"/>
      <c r="J3" s="111"/>
      <c r="K3" s="50"/>
      <c r="L3" s="44"/>
      <c r="M3" s="41"/>
      <c r="N3" s="41"/>
      <c r="O3" s="41"/>
      <c r="P3" s="41"/>
      <c r="Q3" s="41"/>
      <c r="R3" s="15"/>
    </row>
    <row r="4" spans="4:18" ht="14.25" customHeight="1">
      <c r="D4" s="110"/>
      <c r="E4" s="110"/>
      <c r="F4" s="110"/>
      <c r="G4" s="110"/>
      <c r="H4" s="110"/>
      <c r="I4" s="110"/>
      <c r="J4" s="111"/>
      <c r="K4" s="50"/>
      <c r="L4" s="44"/>
      <c r="M4" s="41"/>
      <c r="N4" s="41"/>
      <c r="O4" s="41"/>
      <c r="P4" s="41"/>
      <c r="Q4" s="41"/>
      <c r="R4" s="15"/>
    </row>
    <row r="5" spans="4:18" ht="14.25" customHeight="1">
      <c r="D5" s="110"/>
      <c r="E5" s="110"/>
      <c r="F5" s="110"/>
      <c r="G5" s="110"/>
      <c r="H5" s="110"/>
      <c r="I5" s="110"/>
      <c r="J5" s="111"/>
      <c r="K5" s="50"/>
      <c r="L5" s="44"/>
      <c r="M5" s="41"/>
      <c r="N5" s="41"/>
      <c r="O5" s="41"/>
      <c r="P5" s="41"/>
      <c r="Q5" s="41"/>
      <c r="R5" s="15"/>
    </row>
    <row r="6" spans="2:18" ht="14.25" customHeight="1">
      <c r="B6" s="1"/>
      <c r="C6" s="31"/>
      <c r="D6" s="110"/>
      <c r="E6" s="110"/>
      <c r="F6" s="110"/>
      <c r="G6" s="110"/>
      <c r="H6" s="110"/>
      <c r="I6" s="110"/>
      <c r="J6" s="111"/>
      <c r="K6" s="50"/>
      <c r="L6" s="44"/>
      <c r="M6" s="41"/>
      <c r="N6" s="41"/>
      <c r="O6" s="41"/>
      <c r="P6" s="41"/>
      <c r="Q6" s="41"/>
      <c r="R6" s="15"/>
    </row>
    <row r="7" spans="2:18" ht="14.25" customHeight="1">
      <c r="B7" s="1"/>
      <c r="C7" s="31"/>
      <c r="D7" s="110"/>
      <c r="E7" s="110"/>
      <c r="F7" s="110"/>
      <c r="G7" s="110"/>
      <c r="H7" s="110"/>
      <c r="I7" s="110"/>
      <c r="J7" s="111"/>
      <c r="K7" s="51"/>
      <c r="L7" s="45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0"/>
      <c r="E8" s="110"/>
      <c r="F8" s="110"/>
      <c r="G8" s="110"/>
      <c r="H8" s="110"/>
      <c r="I8" s="110"/>
      <c r="J8" s="111"/>
      <c r="K8" s="51"/>
      <c r="L8" s="45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51"/>
      <c r="L9" s="45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6"/>
      <c r="M10" s="17"/>
      <c r="N10" s="17"/>
      <c r="O10" s="17"/>
      <c r="P10" s="17"/>
      <c r="Q10" s="17"/>
      <c r="R10" s="15"/>
    </row>
    <row r="11" spans="1:18" s="7" customFormat="1" ht="14.25" customHeight="1">
      <c r="A11" s="113" t="s">
        <v>105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52"/>
      <c r="L11" s="47"/>
      <c r="M11" s="18"/>
      <c r="N11" s="18"/>
      <c r="O11" s="18"/>
      <c r="P11" s="18"/>
      <c r="Q11" s="18"/>
      <c r="R11" s="19"/>
    </row>
    <row r="12" spans="1:18" s="7" customFormat="1" ht="14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52"/>
      <c r="L12" s="47"/>
      <c r="M12" s="18"/>
      <c r="N12" s="18"/>
      <c r="O12" s="18"/>
      <c r="P12" s="18"/>
      <c r="Q12" s="18"/>
      <c r="R12" s="19"/>
    </row>
    <row r="13" spans="1:18" s="7" customFormat="1" ht="14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52"/>
      <c r="L13" s="47"/>
      <c r="M13" s="18"/>
      <c r="N13" s="18"/>
      <c r="O13" s="18"/>
      <c r="P13" s="18"/>
      <c r="Q13" s="18"/>
      <c r="R13" s="19"/>
    </row>
    <row r="14" spans="1:18" s="7" customFormat="1" ht="14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52"/>
      <c r="L14" s="47"/>
      <c r="M14" s="18"/>
      <c r="N14" s="18"/>
      <c r="O14" s="18"/>
      <c r="P14" s="18"/>
      <c r="Q14" s="18"/>
      <c r="R14" s="19"/>
    </row>
    <row r="15" spans="1:18" ht="20.25" customHeight="1">
      <c r="A15" s="63" t="s">
        <v>9</v>
      </c>
      <c r="B15" s="64" t="s">
        <v>13</v>
      </c>
      <c r="C15" s="64" t="s">
        <v>14</v>
      </c>
      <c r="D15" s="64" t="s">
        <v>15</v>
      </c>
      <c r="E15" s="64" t="s">
        <v>16</v>
      </c>
      <c r="F15" s="64" t="s">
        <v>147</v>
      </c>
      <c r="G15" s="65" t="s">
        <v>42</v>
      </c>
      <c r="H15" s="65" t="s">
        <v>43</v>
      </c>
      <c r="I15" s="65">
        <v>2015</v>
      </c>
      <c r="J15" s="65">
        <v>2016</v>
      </c>
      <c r="K15" s="53"/>
      <c r="L15" s="28"/>
      <c r="M15" s="11"/>
      <c r="N15" s="11"/>
      <c r="O15" s="11"/>
      <c r="P15" s="11"/>
      <c r="Q15" s="11"/>
      <c r="R15" s="15"/>
    </row>
    <row r="16" spans="1:18" s="4" customFormat="1" ht="14.25" customHeight="1">
      <c r="A16" s="66" t="s">
        <v>28</v>
      </c>
      <c r="B16" s="67" t="s">
        <v>17</v>
      </c>
      <c r="C16" s="67"/>
      <c r="D16" s="67"/>
      <c r="E16" s="67"/>
      <c r="F16" s="91">
        <f>F17+F25+F62+F70+F79</f>
        <v>5177.8</v>
      </c>
      <c r="G16" s="68" t="e">
        <f>G19+#REF!+#REF!+G28+#REF!++#REF!+#REF!+#REF!+G79</f>
        <v>#REF!</v>
      </c>
      <c r="H16" s="68" t="e">
        <f>H19+#REF!+#REF!+H28+#REF!++#REF!+#REF!+#REF!+H79</f>
        <v>#REF!</v>
      </c>
      <c r="I16" s="91">
        <f>I17+I25+I62+I70+I79</f>
        <v>5055</v>
      </c>
      <c r="J16" s="91">
        <f>J17+J25+J62+J70+J79</f>
        <v>5582</v>
      </c>
      <c r="K16" s="54"/>
      <c r="L16" s="34"/>
      <c r="M16" s="35"/>
      <c r="N16" s="35"/>
      <c r="O16" s="35"/>
      <c r="P16" s="35"/>
      <c r="Q16" s="35"/>
      <c r="R16" s="26"/>
    </row>
    <row r="17" spans="1:18" ht="14.25" customHeight="1">
      <c r="A17" s="112" t="s">
        <v>89</v>
      </c>
      <c r="B17" s="106" t="str">
        <f>B$16</f>
        <v>01</v>
      </c>
      <c r="C17" s="106" t="s">
        <v>18</v>
      </c>
      <c r="D17" s="96"/>
      <c r="E17" s="96"/>
      <c r="F17" s="102">
        <f>F20</f>
        <v>797.1</v>
      </c>
      <c r="G17" s="70"/>
      <c r="H17" s="70"/>
      <c r="I17" s="102">
        <f>I20</f>
        <v>630</v>
      </c>
      <c r="J17" s="102">
        <f>J20</f>
        <v>630</v>
      </c>
      <c r="K17" s="30"/>
      <c r="L17" s="27"/>
      <c r="M17" s="20"/>
      <c r="N17" s="20"/>
      <c r="O17" s="20"/>
      <c r="P17" s="20"/>
      <c r="Q17" s="20"/>
      <c r="R17" s="15"/>
    </row>
    <row r="18" spans="1:18" ht="14.25" customHeight="1">
      <c r="A18" s="112"/>
      <c r="B18" s="106"/>
      <c r="C18" s="106"/>
      <c r="D18" s="96"/>
      <c r="E18" s="96"/>
      <c r="F18" s="102"/>
      <c r="G18" s="70"/>
      <c r="H18" s="70"/>
      <c r="I18" s="102"/>
      <c r="J18" s="102"/>
      <c r="K18" s="30"/>
      <c r="L18" s="27"/>
      <c r="M18" s="20"/>
      <c r="N18" s="20"/>
      <c r="O18" s="20"/>
      <c r="P18" s="20"/>
      <c r="Q18" s="20"/>
      <c r="R18" s="15"/>
    </row>
    <row r="19" spans="1:18" s="2" customFormat="1" ht="21" customHeight="1">
      <c r="A19" s="112"/>
      <c r="B19" s="106"/>
      <c r="C19" s="106"/>
      <c r="D19" s="96"/>
      <c r="E19" s="96"/>
      <c r="F19" s="102"/>
      <c r="G19" s="68" t="e">
        <f>#REF!</f>
        <v>#REF!</v>
      </c>
      <c r="H19" s="68" t="e">
        <f>#REF!</f>
        <v>#REF!</v>
      </c>
      <c r="I19" s="102"/>
      <c r="J19" s="102"/>
      <c r="K19" s="53"/>
      <c r="L19" s="28"/>
      <c r="M19" s="11"/>
      <c r="N19" s="11"/>
      <c r="O19" s="11"/>
      <c r="P19" s="11"/>
      <c r="Q19" s="11"/>
      <c r="R19" s="22"/>
    </row>
    <row r="20" spans="1:18" s="8" customFormat="1" ht="14.25" customHeight="1">
      <c r="A20" s="95" t="s">
        <v>126</v>
      </c>
      <c r="B20" s="96" t="str">
        <f>B$16</f>
        <v>01</v>
      </c>
      <c r="C20" s="96" t="str">
        <f>C$17</f>
        <v>02</v>
      </c>
      <c r="D20" s="96" t="s">
        <v>125</v>
      </c>
      <c r="E20" s="106"/>
      <c r="F20" s="94">
        <f>F22+F23</f>
        <v>797.1</v>
      </c>
      <c r="G20" s="68"/>
      <c r="H20" s="68"/>
      <c r="I20" s="94">
        <f>I22+I23</f>
        <v>630</v>
      </c>
      <c r="J20" s="94">
        <f>J22+J23</f>
        <v>630</v>
      </c>
      <c r="K20" s="53"/>
      <c r="L20" s="28"/>
      <c r="M20" s="11"/>
      <c r="N20" s="11"/>
      <c r="O20" s="11"/>
      <c r="P20" s="11"/>
      <c r="Q20" s="11"/>
      <c r="R20" s="21"/>
    </row>
    <row r="21" spans="1:18" s="8" customFormat="1" ht="19.5" customHeight="1">
      <c r="A21" s="95"/>
      <c r="B21" s="96"/>
      <c r="C21" s="96"/>
      <c r="D21" s="96"/>
      <c r="E21" s="106"/>
      <c r="F21" s="94"/>
      <c r="G21" s="68"/>
      <c r="H21" s="68"/>
      <c r="I21" s="94"/>
      <c r="J21" s="94"/>
      <c r="K21" s="53"/>
      <c r="L21" s="28"/>
      <c r="M21" s="11"/>
      <c r="N21" s="11"/>
      <c r="O21" s="11"/>
      <c r="P21" s="11"/>
      <c r="Q21" s="11"/>
      <c r="R21" s="21"/>
    </row>
    <row r="22" spans="1:18" ht="14.25" customHeight="1">
      <c r="A22" s="72" t="s">
        <v>72</v>
      </c>
      <c r="B22" s="69" t="str">
        <f>B$16</f>
        <v>01</v>
      </c>
      <c r="C22" s="69" t="str">
        <f>C$17</f>
        <v>02</v>
      </c>
      <c r="D22" s="69" t="s">
        <v>125</v>
      </c>
      <c r="E22" s="69" t="s">
        <v>73</v>
      </c>
      <c r="F22" s="70">
        <v>757</v>
      </c>
      <c r="G22" s="70"/>
      <c r="H22" s="70"/>
      <c r="I22" s="70">
        <v>598</v>
      </c>
      <c r="J22" s="70">
        <v>598</v>
      </c>
      <c r="K22" s="30"/>
      <c r="L22" s="27"/>
      <c r="M22" s="20"/>
      <c r="N22" s="20"/>
      <c r="O22" s="20"/>
      <c r="P22" s="20"/>
      <c r="Q22" s="20"/>
      <c r="R22" s="15"/>
    </row>
    <row r="23" spans="1:18" ht="14.25" customHeight="1">
      <c r="A23" s="99" t="s">
        <v>90</v>
      </c>
      <c r="B23" s="96" t="str">
        <f>B$16</f>
        <v>01</v>
      </c>
      <c r="C23" s="96" t="str">
        <f>C$17</f>
        <v>02</v>
      </c>
      <c r="D23" s="96" t="s">
        <v>125</v>
      </c>
      <c r="E23" s="96" t="s">
        <v>75</v>
      </c>
      <c r="F23" s="94">
        <v>40.1</v>
      </c>
      <c r="G23" s="70"/>
      <c r="H23" s="70"/>
      <c r="I23" s="94">
        <v>32</v>
      </c>
      <c r="J23" s="94">
        <v>32</v>
      </c>
      <c r="K23" s="30"/>
      <c r="L23" s="27"/>
      <c r="M23" s="20"/>
      <c r="N23" s="20"/>
      <c r="O23" s="20"/>
      <c r="P23" s="20"/>
      <c r="Q23" s="20"/>
      <c r="R23" s="15"/>
    </row>
    <row r="24" spans="1:18" ht="14.25" customHeight="1">
      <c r="A24" s="99"/>
      <c r="B24" s="96"/>
      <c r="C24" s="96"/>
      <c r="D24" s="96"/>
      <c r="E24" s="96"/>
      <c r="F24" s="94"/>
      <c r="G24" s="70"/>
      <c r="H24" s="70"/>
      <c r="I24" s="94"/>
      <c r="J24" s="94"/>
      <c r="K24" s="30"/>
      <c r="L24" s="27"/>
      <c r="M24" s="20"/>
      <c r="N24" s="20"/>
      <c r="O24" s="20"/>
      <c r="P24" s="20"/>
      <c r="Q24" s="20"/>
      <c r="R24" s="15"/>
    </row>
    <row r="25" spans="1:18" s="8" customFormat="1" ht="14.25" customHeight="1">
      <c r="A25" s="109" t="s">
        <v>188</v>
      </c>
      <c r="B25" s="106" t="str">
        <f>B$16</f>
        <v>01</v>
      </c>
      <c r="C25" s="106" t="s">
        <v>24</v>
      </c>
      <c r="D25" s="106"/>
      <c r="E25" s="106"/>
      <c r="F25" s="105">
        <f>F29+F43+F51</f>
        <v>3996.2000000000003</v>
      </c>
      <c r="G25" s="68"/>
      <c r="H25" s="68"/>
      <c r="I25" s="102">
        <f>I29+I43+I51</f>
        <v>3739</v>
      </c>
      <c r="J25" s="102">
        <f>J29+J43+J51</f>
        <v>3759</v>
      </c>
      <c r="K25" s="53"/>
      <c r="L25" s="28"/>
      <c r="M25" s="11"/>
      <c r="N25" s="11"/>
      <c r="O25" s="11"/>
      <c r="P25" s="11"/>
      <c r="Q25" s="11"/>
      <c r="R25" s="21"/>
    </row>
    <row r="26" spans="1:18" ht="14.25" customHeight="1">
      <c r="A26" s="109"/>
      <c r="B26" s="106"/>
      <c r="C26" s="106"/>
      <c r="D26" s="106"/>
      <c r="E26" s="106"/>
      <c r="F26" s="105"/>
      <c r="G26" s="70"/>
      <c r="H26" s="70"/>
      <c r="I26" s="102"/>
      <c r="J26" s="102"/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109"/>
      <c r="B27" s="106"/>
      <c r="C27" s="106"/>
      <c r="D27" s="106"/>
      <c r="E27" s="106"/>
      <c r="F27" s="105"/>
      <c r="G27" s="70"/>
      <c r="H27" s="70"/>
      <c r="I27" s="102"/>
      <c r="J27" s="102"/>
      <c r="K27" s="30"/>
      <c r="L27" s="27"/>
      <c r="M27" s="20"/>
      <c r="N27" s="20"/>
      <c r="O27" s="20"/>
      <c r="P27" s="20"/>
      <c r="Q27" s="20"/>
      <c r="R27" s="15"/>
    </row>
    <row r="28" spans="1:18" s="2" customFormat="1" ht="20.25" customHeight="1">
      <c r="A28" s="109"/>
      <c r="B28" s="106"/>
      <c r="C28" s="106"/>
      <c r="D28" s="106"/>
      <c r="E28" s="106"/>
      <c r="F28" s="105"/>
      <c r="G28" s="68" t="e">
        <f>#REF!</f>
        <v>#REF!</v>
      </c>
      <c r="H28" s="68" t="e">
        <f>#REF!</f>
        <v>#REF!</v>
      </c>
      <c r="I28" s="102"/>
      <c r="J28" s="102"/>
      <c r="K28" s="53"/>
      <c r="L28" s="28"/>
      <c r="M28" s="11"/>
      <c r="N28" s="11"/>
      <c r="O28" s="11"/>
      <c r="P28" s="11"/>
      <c r="Q28" s="11"/>
      <c r="R28" s="22"/>
    </row>
    <row r="29" spans="1:18" s="2" customFormat="1" ht="20.25" customHeight="1">
      <c r="A29" s="100" t="s">
        <v>126</v>
      </c>
      <c r="B29" s="101" t="s">
        <v>17</v>
      </c>
      <c r="C29" s="101" t="s">
        <v>24</v>
      </c>
      <c r="D29" s="101" t="s">
        <v>127</v>
      </c>
      <c r="E29" s="101"/>
      <c r="F29" s="103">
        <f>F31+F35+F37+F39+F41+F42</f>
        <v>3781.8</v>
      </c>
      <c r="G29" s="77"/>
      <c r="H29" s="77"/>
      <c r="I29" s="98">
        <f>I31+I35+I37+I39+I41+I42</f>
        <v>3739</v>
      </c>
      <c r="J29" s="98">
        <f>J31+J35+J37+J39+J41+J42</f>
        <v>3759</v>
      </c>
      <c r="K29" s="53"/>
      <c r="L29" s="28"/>
      <c r="M29" s="11"/>
      <c r="N29" s="11"/>
      <c r="O29" s="11"/>
      <c r="P29" s="11"/>
      <c r="Q29" s="11"/>
      <c r="R29" s="22"/>
    </row>
    <row r="30" spans="1:18" s="3" customFormat="1" ht="14.25" customHeight="1">
      <c r="A30" s="100"/>
      <c r="B30" s="101"/>
      <c r="C30" s="101"/>
      <c r="D30" s="101"/>
      <c r="E30" s="101"/>
      <c r="F30" s="103"/>
      <c r="G30" s="77"/>
      <c r="H30" s="77"/>
      <c r="I30" s="98"/>
      <c r="J30" s="98"/>
      <c r="K30" s="30"/>
      <c r="L30" s="27"/>
      <c r="M30" s="20"/>
      <c r="N30" s="20"/>
      <c r="O30" s="20"/>
      <c r="P30" s="20"/>
      <c r="Q30" s="20"/>
      <c r="R30" s="23"/>
    </row>
    <row r="31" spans="1:18" s="3" customFormat="1" ht="18.75" customHeight="1">
      <c r="A31" s="72" t="s">
        <v>72</v>
      </c>
      <c r="B31" s="69" t="str">
        <f>B$16</f>
        <v>01</v>
      </c>
      <c r="C31" s="69" t="s">
        <v>24</v>
      </c>
      <c r="D31" s="69" t="s">
        <v>127</v>
      </c>
      <c r="E31" s="69" t="s">
        <v>73</v>
      </c>
      <c r="F31" s="70">
        <v>2299</v>
      </c>
      <c r="G31" s="70"/>
      <c r="H31" s="70"/>
      <c r="I31" s="70">
        <v>2414</v>
      </c>
      <c r="J31" s="70">
        <v>2414</v>
      </c>
      <c r="K31" s="30"/>
      <c r="L31" s="27"/>
      <c r="M31" s="20"/>
      <c r="N31" s="20"/>
      <c r="O31" s="20"/>
      <c r="P31" s="20"/>
      <c r="Q31" s="20"/>
      <c r="R31" s="23"/>
    </row>
    <row r="32" spans="1:18" s="5" customFormat="1" ht="14.25" customHeight="1" hidden="1">
      <c r="A32" s="59" t="s">
        <v>39</v>
      </c>
      <c r="B32" s="69"/>
      <c r="C32" s="69"/>
      <c r="D32" s="69"/>
      <c r="E32" s="69"/>
      <c r="F32" s="70"/>
      <c r="G32" s="70"/>
      <c r="H32" s="70"/>
      <c r="I32" s="70"/>
      <c r="J32" s="70"/>
      <c r="K32" s="55"/>
      <c r="L32" s="48"/>
      <c r="M32" s="24"/>
      <c r="N32" s="24"/>
      <c r="O32" s="24"/>
      <c r="P32" s="24"/>
      <c r="Q32" s="24"/>
      <c r="R32" s="25"/>
    </row>
    <row r="33" spans="1:18" ht="14.25" customHeight="1" hidden="1">
      <c r="A33" s="72" t="s">
        <v>37</v>
      </c>
      <c r="B33" s="69" t="str">
        <f>B$16</f>
        <v>01</v>
      </c>
      <c r="C33" s="69" t="e">
        <f>#REF!</f>
        <v>#REF!</v>
      </c>
      <c r="D33" s="69" t="e">
        <f>#REF!</f>
        <v>#REF!</v>
      </c>
      <c r="E33" s="69"/>
      <c r="F33" s="70"/>
      <c r="G33" s="70"/>
      <c r="H33" s="70"/>
      <c r="I33" s="70"/>
      <c r="J33" s="70"/>
      <c r="K33" s="30"/>
      <c r="L33" s="27"/>
      <c r="M33" s="20"/>
      <c r="N33" s="20"/>
      <c r="O33" s="20"/>
      <c r="P33" s="20"/>
      <c r="Q33" s="20"/>
      <c r="R33" s="15"/>
    </row>
    <row r="34" spans="1:18" s="5" customFormat="1" ht="14.25" customHeight="1" hidden="1">
      <c r="A34" s="58" t="s">
        <v>33</v>
      </c>
      <c r="B34" s="69" t="str">
        <f>B$16</f>
        <v>01</v>
      </c>
      <c r="C34" s="69" t="e">
        <f>#REF!</f>
        <v>#REF!</v>
      </c>
      <c r="D34" s="69" t="e">
        <f>#REF!</f>
        <v>#REF!</v>
      </c>
      <c r="E34" s="69" t="s">
        <v>34</v>
      </c>
      <c r="F34" s="70"/>
      <c r="G34" s="70"/>
      <c r="H34" s="70"/>
      <c r="I34" s="70"/>
      <c r="J34" s="70"/>
      <c r="K34" s="55"/>
      <c r="L34" s="48"/>
      <c r="M34" s="24"/>
      <c r="N34" s="24"/>
      <c r="O34" s="24"/>
      <c r="P34" s="24"/>
      <c r="Q34" s="24"/>
      <c r="R34" s="25"/>
    </row>
    <row r="35" spans="1:18" s="5" customFormat="1" ht="14.25" customHeight="1">
      <c r="A35" s="99" t="s">
        <v>74</v>
      </c>
      <c r="B35" s="96" t="str">
        <f>B$16</f>
        <v>01</v>
      </c>
      <c r="C35" s="96" t="s">
        <v>24</v>
      </c>
      <c r="D35" s="96" t="s">
        <v>127</v>
      </c>
      <c r="E35" s="96" t="s">
        <v>75</v>
      </c>
      <c r="F35" s="94">
        <v>200.8</v>
      </c>
      <c r="G35" s="70"/>
      <c r="H35" s="70"/>
      <c r="I35" s="94">
        <v>160</v>
      </c>
      <c r="J35" s="94">
        <v>160</v>
      </c>
      <c r="K35" s="55"/>
      <c r="L35" s="48"/>
      <c r="M35" s="24"/>
      <c r="N35" s="24"/>
      <c r="O35" s="24"/>
      <c r="P35" s="24"/>
      <c r="Q35" s="24"/>
      <c r="R35" s="25"/>
    </row>
    <row r="36" spans="1:18" s="5" customFormat="1" ht="17.25" customHeight="1">
      <c r="A36" s="99"/>
      <c r="B36" s="96"/>
      <c r="C36" s="96"/>
      <c r="D36" s="96"/>
      <c r="E36" s="96"/>
      <c r="F36" s="94"/>
      <c r="G36" s="70"/>
      <c r="H36" s="70"/>
      <c r="I36" s="94"/>
      <c r="J36" s="94"/>
      <c r="K36" s="55"/>
      <c r="L36" s="48"/>
      <c r="M36" s="24"/>
      <c r="N36" s="24"/>
      <c r="O36" s="24"/>
      <c r="P36" s="24"/>
      <c r="Q36" s="24"/>
      <c r="R36" s="25"/>
    </row>
    <row r="37" spans="1:18" s="5" customFormat="1" ht="14.25" customHeight="1">
      <c r="A37" s="99" t="s">
        <v>92</v>
      </c>
      <c r="B37" s="96" t="str">
        <f>B$16</f>
        <v>01</v>
      </c>
      <c r="C37" s="96" t="s">
        <v>24</v>
      </c>
      <c r="D37" s="96" t="s">
        <v>127</v>
      </c>
      <c r="E37" s="96" t="s">
        <v>80</v>
      </c>
      <c r="F37" s="94">
        <v>223</v>
      </c>
      <c r="G37" s="70"/>
      <c r="H37" s="70"/>
      <c r="I37" s="94">
        <v>200</v>
      </c>
      <c r="J37" s="94">
        <v>200</v>
      </c>
      <c r="K37" s="55"/>
      <c r="L37" s="48"/>
      <c r="M37" s="24"/>
      <c r="N37" s="24"/>
      <c r="O37" s="24"/>
      <c r="P37" s="24"/>
      <c r="Q37" s="24"/>
      <c r="R37" s="25"/>
    </row>
    <row r="38" spans="1:18" s="5" customFormat="1" ht="14.25" customHeight="1">
      <c r="A38" s="99"/>
      <c r="B38" s="96"/>
      <c r="C38" s="96"/>
      <c r="D38" s="96"/>
      <c r="E38" s="96"/>
      <c r="F38" s="94"/>
      <c r="G38" s="70"/>
      <c r="H38" s="70"/>
      <c r="I38" s="94"/>
      <c r="J38" s="94"/>
      <c r="K38" s="55"/>
      <c r="L38" s="48"/>
      <c r="M38" s="24"/>
      <c r="N38" s="24"/>
      <c r="O38" s="24"/>
      <c r="P38" s="24"/>
      <c r="Q38" s="24"/>
      <c r="R38" s="25"/>
    </row>
    <row r="39" spans="1:18" s="5" customFormat="1" ht="14.25" customHeight="1">
      <c r="A39" s="99" t="s">
        <v>91</v>
      </c>
      <c r="B39" s="96" t="str">
        <f>B$16</f>
        <v>01</v>
      </c>
      <c r="C39" s="96" t="s">
        <v>24</v>
      </c>
      <c r="D39" s="96" t="s">
        <v>127</v>
      </c>
      <c r="E39" s="96" t="s">
        <v>76</v>
      </c>
      <c r="F39" s="94">
        <v>960</v>
      </c>
      <c r="G39" s="70"/>
      <c r="H39" s="70"/>
      <c r="I39" s="94">
        <v>965</v>
      </c>
      <c r="J39" s="94">
        <v>985</v>
      </c>
      <c r="K39" s="55"/>
      <c r="L39" s="48"/>
      <c r="M39" s="24"/>
      <c r="N39" s="24"/>
      <c r="O39" s="24"/>
      <c r="P39" s="24"/>
      <c r="Q39" s="24"/>
      <c r="R39" s="25"/>
    </row>
    <row r="40" spans="1:18" s="5" customFormat="1" ht="14.25" customHeight="1">
      <c r="A40" s="99"/>
      <c r="B40" s="96"/>
      <c r="C40" s="96"/>
      <c r="D40" s="96"/>
      <c r="E40" s="96"/>
      <c r="F40" s="94"/>
      <c r="G40" s="70"/>
      <c r="H40" s="70"/>
      <c r="I40" s="94"/>
      <c r="J40" s="94"/>
      <c r="K40" s="55"/>
      <c r="L40" s="48"/>
      <c r="M40" s="24"/>
      <c r="N40" s="24"/>
      <c r="O40" s="24"/>
      <c r="P40" s="24"/>
      <c r="Q40" s="24"/>
      <c r="R40" s="25"/>
    </row>
    <row r="41" spans="1:18" s="5" customFormat="1" ht="33" customHeight="1">
      <c r="A41" s="73" t="s">
        <v>88</v>
      </c>
      <c r="B41" s="69" t="str">
        <f>B$16</f>
        <v>01</v>
      </c>
      <c r="C41" s="69" t="s">
        <v>24</v>
      </c>
      <c r="D41" s="69" t="s">
        <v>127</v>
      </c>
      <c r="E41" s="69" t="s">
        <v>87</v>
      </c>
      <c r="F41" s="70">
        <v>81</v>
      </c>
      <c r="G41" s="70"/>
      <c r="H41" s="70"/>
      <c r="I41" s="70"/>
      <c r="J41" s="70"/>
      <c r="K41" s="55"/>
      <c r="L41" s="48"/>
      <c r="M41" s="24"/>
      <c r="N41" s="24"/>
      <c r="O41" s="24"/>
      <c r="P41" s="24"/>
      <c r="Q41" s="24"/>
      <c r="R41" s="25"/>
    </row>
    <row r="42" spans="1:18" s="5" customFormat="1" ht="14.25" customHeight="1">
      <c r="A42" s="73" t="s">
        <v>93</v>
      </c>
      <c r="B42" s="69" t="str">
        <f>B$16</f>
        <v>01</v>
      </c>
      <c r="C42" s="69" t="s">
        <v>24</v>
      </c>
      <c r="D42" s="69" t="s">
        <v>127</v>
      </c>
      <c r="E42" s="69" t="s">
        <v>79</v>
      </c>
      <c r="F42" s="70">
        <v>18</v>
      </c>
      <c r="G42" s="70"/>
      <c r="H42" s="70"/>
      <c r="I42" s="70"/>
      <c r="J42" s="70"/>
      <c r="K42" s="55"/>
      <c r="L42" s="48"/>
      <c r="M42" s="24"/>
      <c r="N42" s="24"/>
      <c r="O42" s="24"/>
      <c r="P42" s="24"/>
      <c r="Q42" s="24"/>
      <c r="R42" s="25"/>
    </row>
    <row r="43" spans="1:18" s="5" customFormat="1" ht="14.25" customHeight="1">
      <c r="A43" s="73" t="s">
        <v>168</v>
      </c>
      <c r="B43" s="69" t="s">
        <v>17</v>
      </c>
      <c r="C43" s="69" t="s">
        <v>24</v>
      </c>
      <c r="D43" s="69" t="s">
        <v>169</v>
      </c>
      <c r="E43" s="69"/>
      <c r="F43" s="70">
        <f>F44+F48</f>
        <v>175.5</v>
      </c>
      <c r="G43" s="70"/>
      <c r="H43" s="70"/>
      <c r="I43" s="70">
        <f>I44+I48</f>
        <v>0</v>
      </c>
      <c r="J43" s="70">
        <f>J44+J48</f>
        <v>0</v>
      </c>
      <c r="K43" s="55"/>
      <c r="L43" s="48"/>
      <c r="M43" s="24"/>
      <c r="N43" s="24"/>
      <c r="O43" s="24"/>
      <c r="P43" s="24"/>
      <c r="Q43" s="24"/>
      <c r="R43" s="25"/>
    </row>
    <row r="44" spans="1:18" s="5" customFormat="1" ht="17.25" customHeight="1">
      <c r="A44" s="95" t="s">
        <v>117</v>
      </c>
      <c r="B44" s="96" t="s">
        <v>17</v>
      </c>
      <c r="C44" s="96" t="s">
        <v>24</v>
      </c>
      <c r="D44" s="96" t="s">
        <v>118</v>
      </c>
      <c r="E44" s="96"/>
      <c r="F44" s="94">
        <f>F47</f>
        <v>165</v>
      </c>
      <c r="G44" s="70"/>
      <c r="H44" s="70"/>
      <c r="I44" s="94">
        <f>I47</f>
        <v>0</v>
      </c>
      <c r="J44" s="94">
        <f>J47</f>
        <v>0</v>
      </c>
      <c r="K44" s="55"/>
      <c r="L44" s="48"/>
      <c r="M44" s="24"/>
      <c r="N44" s="24"/>
      <c r="O44" s="24"/>
      <c r="P44" s="24"/>
      <c r="Q44" s="24"/>
      <c r="R44" s="25"/>
    </row>
    <row r="45" spans="1:18" s="5" customFormat="1" ht="17.25" customHeight="1">
      <c r="A45" s="95"/>
      <c r="B45" s="96"/>
      <c r="C45" s="96"/>
      <c r="D45" s="96"/>
      <c r="E45" s="96"/>
      <c r="F45" s="94"/>
      <c r="G45" s="70"/>
      <c r="H45" s="70"/>
      <c r="I45" s="94"/>
      <c r="J45" s="94"/>
      <c r="K45" s="55"/>
      <c r="L45" s="48"/>
      <c r="M45" s="24"/>
      <c r="N45" s="24"/>
      <c r="O45" s="24"/>
      <c r="P45" s="24"/>
      <c r="Q45" s="24"/>
      <c r="R45" s="25"/>
    </row>
    <row r="46" spans="1:18" s="5" customFormat="1" ht="47.25" customHeight="1">
      <c r="A46" s="95"/>
      <c r="B46" s="96"/>
      <c r="C46" s="96"/>
      <c r="D46" s="96"/>
      <c r="E46" s="96"/>
      <c r="F46" s="94"/>
      <c r="G46" s="70"/>
      <c r="H46" s="70"/>
      <c r="I46" s="94"/>
      <c r="J46" s="94"/>
      <c r="K46" s="55"/>
      <c r="L46" s="48"/>
      <c r="M46" s="24"/>
      <c r="N46" s="24"/>
      <c r="O46" s="24"/>
      <c r="P46" s="24"/>
      <c r="Q46" s="24"/>
      <c r="R46" s="25"/>
    </row>
    <row r="47" spans="1:18" s="5" customFormat="1" ht="18.75" customHeight="1">
      <c r="A47" s="78" t="s">
        <v>103</v>
      </c>
      <c r="B47" s="69" t="s">
        <v>17</v>
      </c>
      <c r="C47" s="69" t="s">
        <v>24</v>
      </c>
      <c r="D47" s="69" t="s">
        <v>118</v>
      </c>
      <c r="E47" s="69" t="s">
        <v>104</v>
      </c>
      <c r="F47" s="70">
        <v>165</v>
      </c>
      <c r="G47" s="70"/>
      <c r="H47" s="70"/>
      <c r="I47" s="70"/>
      <c r="J47" s="70"/>
      <c r="K47" s="55"/>
      <c r="L47" s="48"/>
      <c r="M47" s="24"/>
      <c r="N47" s="24"/>
      <c r="O47" s="24"/>
      <c r="P47" s="24"/>
      <c r="Q47" s="24"/>
      <c r="R47" s="25"/>
    </row>
    <row r="48" spans="1:18" s="5" customFormat="1" ht="19.5" customHeight="1">
      <c r="A48" s="95" t="s">
        <v>165</v>
      </c>
      <c r="B48" s="96" t="s">
        <v>17</v>
      </c>
      <c r="C48" s="96" t="s">
        <v>24</v>
      </c>
      <c r="D48" s="96" t="s">
        <v>166</v>
      </c>
      <c r="E48" s="96"/>
      <c r="F48" s="94">
        <f>F50</f>
        <v>10.5</v>
      </c>
      <c r="G48" s="70"/>
      <c r="H48" s="70"/>
      <c r="I48" s="94"/>
      <c r="J48" s="94"/>
      <c r="K48" s="55"/>
      <c r="L48" s="48"/>
      <c r="M48" s="24"/>
      <c r="N48" s="24"/>
      <c r="O48" s="24"/>
      <c r="P48" s="24"/>
      <c r="Q48" s="24"/>
      <c r="R48" s="25"/>
    </row>
    <row r="49" spans="1:18" s="5" customFormat="1" ht="31.5" customHeight="1">
      <c r="A49" s="95"/>
      <c r="B49" s="96"/>
      <c r="C49" s="96"/>
      <c r="D49" s="96"/>
      <c r="E49" s="96"/>
      <c r="F49" s="94"/>
      <c r="G49" s="70"/>
      <c r="H49" s="70"/>
      <c r="I49" s="94"/>
      <c r="J49" s="94"/>
      <c r="K49" s="55"/>
      <c r="L49" s="48"/>
      <c r="M49" s="24"/>
      <c r="N49" s="24"/>
      <c r="O49" s="24"/>
      <c r="P49" s="24"/>
      <c r="Q49" s="24"/>
      <c r="R49" s="25"/>
    </row>
    <row r="50" spans="1:18" s="5" customFormat="1" ht="17.25" customHeight="1">
      <c r="A50" s="71" t="s">
        <v>103</v>
      </c>
      <c r="B50" s="69" t="s">
        <v>17</v>
      </c>
      <c r="C50" s="69" t="s">
        <v>24</v>
      </c>
      <c r="D50" s="69" t="s">
        <v>166</v>
      </c>
      <c r="E50" s="69" t="s">
        <v>104</v>
      </c>
      <c r="F50" s="70">
        <v>10.5</v>
      </c>
      <c r="G50" s="70"/>
      <c r="H50" s="70"/>
      <c r="I50" s="70"/>
      <c r="J50" s="70"/>
      <c r="K50" s="55"/>
      <c r="L50" s="48"/>
      <c r="M50" s="24"/>
      <c r="N50" s="24"/>
      <c r="O50" s="24"/>
      <c r="P50" s="24"/>
      <c r="Q50" s="24"/>
      <c r="R50" s="25"/>
    </row>
    <row r="51" spans="1:18" s="5" customFormat="1" ht="17.25" customHeight="1">
      <c r="A51" s="107" t="s">
        <v>176</v>
      </c>
      <c r="B51" s="97" t="s">
        <v>17</v>
      </c>
      <c r="C51" s="97" t="s">
        <v>24</v>
      </c>
      <c r="D51" s="97" t="s">
        <v>178</v>
      </c>
      <c r="E51" s="97"/>
      <c r="F51" s="104">
        <f>F54+F58</f>
        <v>38.9</v>
      </c>
      <c r="G51" s="82"/>
      <c r="H51" s="82"/>
      <c r="I51" s="104">
        <f>I62</f>
        <v>0</v>
      </c>
      <c r="J51" s="104">
        <f>J62</f>
        <v>0</v>
      </c>
      <c r="K51" s="55"/>
      <c r="L51" s="48"/>
      <c r="M51" s="24"/>
      <c r="N51" s="24"/>
      <c r="O51" s="24"/>
      <c r="P51" s="24"/>
      <c r="Q51" s="24"/>
      <c r="R51" s="25"/>
    </row>
    <row r="52" spans="1:18" s="5" customFormat="1" ht="17.25" customHeight="1">
      <c r="A52" s="107"/>
      <c r="B52" s="97"/>
      <c r="C52" s="97"/>
      <c r="D52" s="97"/>
      <c r="E52" s="97"/>
      <c r="F52" s="104"/>
      <c r="G52" s="82"/>
      <c r="H52" s="82"/>
      <c r="I52" s="104"/>
      <c r="J52" s="104"/>
      <c r="K52" s="55"/>
      <c r="L52" s="48"/>
      <c r="M52" s="24"/>
      <c r="N52" s="24"/>
      <c r="O52" s="24"/>
      <c r="P52" s="24"/>
      <c r="Q52" s="24"/>
      <c r="R52" s="25"/>
    </row>
    <row r="53" spans="1:18" s="5" customFormat="1" ht="17.25" customHeight="1">
      <c r="A53" s="107"/>
      <c r="B53" s="97"/>
      <c r="C53" s="97"/>
      <c r="D53" s="97"/>
      <c r="E53" s="97"/>
      <c r="F53" s="104"/>
      <c r="G53" s="82"/>
      <c r="H53" s="82"/>
      <c r="I53" s="104"/>
      <c r="J53" s="104"/>
      <c r="K53" s="55"/>
      <c r="L53" s="48"/>
      <c r="M53" s="24"/>
      <c r="N53" s="24"/>
      <c r="O53" s="24"/>
      <c r="P53" s="24"/>
      <c r="Q53" s="24"/>
      <c r="R53" s="25"/>
    </row>
    <row r="54" spans="1:18" s="5" customFormat="1" ht="17.25" customHeight="1">
      <c r="A54" s="95" t="s">
        <v>187</v>
      </c>
      <c r="B54" s="96" t="s">
        <v>17</v>
      </c>
      <c r="C54" s="96" t="s">
        <v>24</v>
      </c>
      <c r="D54" s="96" t="s">
        <v>175</v>
      </c>
      <c r="E54" s="96"/>
      <c r="F54" s="94">
        <f>F56</f>
        <v>5</v>
      </c>
      <c r="G54" s="70"/>
      <c r="H54" s="70"/>
      <c r="I54" s="94"/>
      <c r="J54" s="94"/>
      <c r="K54" s="55"/>
      <c r="L54" s="48"/>
      <c r="M54" s="24"/>
      <c r="N54" s="24"/>
      <c r="O54" s="24"/>
      <c r="P54" s="24"/>
      <c r="Q54" s="24"/>
      <c r="R54" s="25"/>
    </row>
    <row r="55" spans="1:18" s="5" customFormat="1" ht="27.75" customHeight="1">
      <c r="A55" s="95"/>
      <c r="B55" s="96"/>
      <c r="C55" s="96"/>
      <c r="D55" s="96"/>
      <c r="E55" s="96"/>
      <c r="F55" s="94"/>
      <c r="G55" s="70"/>
      <c r="H55" s="70"/>
      <c r="I55" s="94"/>
      <c r="J55" s="94"/>
      <c r="K55" s="55"/>
      <c r="L55" s="48"/>
      <c r="M55" s="24"/>
      <c r="N55" s="24"/>
      <c r="O55" s="24"/>
      <c r="P55" s="24"/>
      <c r="Q55" s="24"/>
      <c r="R55" s="25"/>
    </row>
    <row r="56" spans="1:18" s="5" customFormat="1" ht="17.25" customHeight="1">
      <c r="A56" s="99" t="s">
        <v>92</v>
      </c>
      <c r="B56" s="96" t="str">
        <f>B$16</f>
        <v>01</v>
      </c>
      <c r="C56" s="96" t="s">
        <v>24</v>
      </c>
      <c r="D56" s="96" t="s">
        <v>175</v>
      </c>
      <c r="E56" s="96" t="s">
        <v>80</v>
      </c>
      <c r="F56" s="94">
        <v>5</v>
      </c>
      <c r="G56" s="70"/>
      <c r="H56" s="70"/>
      <c r="I56" s="94"/>
      <c r="J56" s="94"/>
      <c r="K56" s="55"/>
      <c r="L56" s="48"/>
      <c r="M56" s="24"/>
      <c r="N56" s="24"/>
      <c r="O56" s="24"/>
      <c r="P56" s="24"/>
      <c r="Q56" s="24"/>
      <c r="R56" s="25"/>
    </row>
    <row r="57" spans="1:18" s="5" customFormat="1" ht="17.25" customHeight="1">
      <c r="A57" s="99"/>
      <c r="B57" s="96"/>
      <c r="C57" s="96"/>
      <c r="D57" s="96"/>
      <c r="E57" s="96"/>
      <c r="F57" s="94"/>
      <c r="G57" s="70"/>
      <c r="H57" s="70"/>
      <c r="I57" s="94"/>
      <c r="J57" s="94"/>
      <c r="K57" s="55"/>
      <c r="L57" s="48"/>
      <c r="M57" s="24"/>
      <c r="N57" s="24"/>
      <c r="O57" s="24"/>
      <c r="P57" s="24"/>
      <c r="Q57" s="24"/>
      <c r="R57" s="25"/>
    </row>
    <row r="58" spans="1:18" s="5" customFormat="1" ht="17.25" customHeight="1">
      <c r="A58" s="95" t="s">
        <v>187</v>
      </c>
      <c r="B58" s="96" t="s">
        <v>17</v>
      </c>
      <c r="C58" s="96" t="s">
        <v>24</v>
      </c>
      <c r="D58" s="96" t="s">
        <v>186</v>
      </c>
      <c r="E58" s="96"/>
      <c r="F58" s="94">
        <f>F60</f>
        <v>33.9</v>
      </c>
      <c r="G58" s="70"/>
      <c r="H58" s="70"/>
      <c r="I58" s="94"/>
      <c r="J58" s="94"/>
      <c r="K58" s="55"/>
      <c r="L58" s="48"/>
      <c r="M58" s="24"/>
      <c r="N58" s="24"/>
      <c r="O58" s="24"/>
      <c r="P58" s="24"/>
      <c r="Q58" s="24"/>
      <c r="R58" s="25"/>
    </row>
    <row r="59" spans="1:18" s="5" customFormat="1" ht="29.25" customHeight="1">
      <c r="A59" s="95"/>
      <c r="B59" s="96"/>
      <c r="C59" s="96"/>
      <c r="D59" s="96"/>
      <c r="E59" s="96"/>
      <c r="F59" s="94"/>
      <c r="G59" s="70"/>
      <c r="H59" s="70"/>
      <c r="I59" s="94"/>
      <c r="J59" s="94"/>
      <c r="K59" s="55"/>
      <c r="L59" s="48"/>
      <c r="M59" s="24"/>
      <c r="N59" s="24"/>
      <c r="O59" s="24"/>
      <c r="P59" s="24"/>
      <c r="Q59" s="24"/>
      <c r="R59" s="25"/>
    </row>
    <row r="60" spans="1:18" s="5" customFormat="1" ht="17.25" customHeight="1">
      <c r="A60" s="99" t="s">
        <v>92</v>
      </c>
      <c r="B60" s="96" t="str">
        <f>B$16</f>
        <v>01</v>
      </c>
      <c r="C60" s="96" t="s">
        <v>24</v>
      </c>
      <c r="D60" s="96" t="s">
        <v>186</v>
      </c>
      <c r="E60" s="96" t="s">
        <v>80</v>
      </c>
      <c r="F60" s="94">
        <v>33.9</v>
      </c>
      <c r="G60" s="70"/>
      <c r="H60" s="70"/>
      <c r="I60" s="94"/>
      <c r="J60" s="94"/>
      <c r="K60" s="55"/>
      <c r="L60" s="48"/>
      <c r="M60" s="24"/>
      <c r="N60" s="24"/>
      <c r="O60" s="24"/>
      <c r="P60" s="24"/>
      <c r="Q60" s="24"/>
      <c r="R60" s="25"/>
    </row>
    <row r="61" spans="1:18" s="5" customFormat="1" ht="17.25" customHeight="1">
      <c r="A61" s="99"/>
      <c r="B61" s="96"/>
      <c r="C61" s="96"/>
      <c r="D61" s="96"/>
      <c r="E61" s="96"/>
      <c r="F61" s="94"/>
      <c r="G61" s="70"/>
      <c r="H61" s="70"/>
      <c r="I61" s="94"/>
      <c r="J61" s="94"/>
      <c r="K61" s="55"/>
      <c r="L61" s="48"/>
      <c r="M61" s="24"/>
      <c r="N61" s="24"/>
      <c r="O61" s="24"/>
      <c r="P61" s="24"/>
      <c r="Q61" s="24"/>
      <c r="R61" s="25"/>
    </row>
    <row r="62" spans="1:18" s="5" customFormat="1" ht="19.5" customHeight="1">
      <c r="A62" s="108" t="s">
        <v>101</v>
      </c>
      <c r="B62" s="106" t="s">
        <v>17</v>
      </c>
      <c r="C62" s="106" t="s">
        <v>102</v>
      </c>
      <c r="D62" s="106"/>
      <c r="E62" s="106"/>
      <c r="F62" s="102">
        <f>F65</f>
        <v>120</v>
      </c>
      <c r="G62" s="68"/>
      <c r="H62" s="68"/>
      <c r="I62" s="102">
        <f>I65</f>
        <v>0</v>
      </c>
      <c r="J62" s="102">
        <f>J65</f>
        <v>0</v>
      </c>
      <c r="K62" s="55"/>
      <c r="L62" s="48"/>
      <c r="M62" s="24"/>
      <c r="N62" s="24"/>
      <c r="O62" s="24"/>
      <c r="P62" s="24"/>
      <c r="Q62" s="24"/>
      <c r="R62" s="25"/>
    </row>
    <row r="63" spans="1:18" s="5" customFormat="1" ht="19.5" customHeight="1">
      <c r="A63" s="108"/>
      <c r="B63" s="106"/>
      <c r="C63" s="106"/>
      <c r="D63" s="106"/>
      <c r="E63" s="106"/>
      <c r="F63" s="102"/>
      <c r="G63" s="68"/>
      <c r="H63" s="68"/>
      <c r="I63" s="102"/>
      <c r="J63" s="102"/>
      <c r="K63" s="55"/>
      <c r="L63" s="48"/>
      <c r="M63" s="24"/>
      <c r="N63" s="24"/>
      <c r="O63" s="24"/>
      <c r="P63" s="24"/>
      <c r="Q63" s="24"/>
      <c r="R63" s="25"/>
    </row>
    <row r="64" spans="1:18" s="5" customFormat="1" ht="10.5" customHeight="1">
      <c r="A64" s="108"/>
      <c r="B64" s="106"/>
      <c r="C64" s="106"/>
      <c r="D64" s="106"/>
      <c r="E64" s="106"/>
      <c r="F64" s="102"/>
      <c r="G64" s="68"/>
      <c r="H64" s="68"/>
      <c r="I64" s="102"/>
      <c r="J64" s="102"/>
      <c r="K64" s="55"/>
      <c r="L64" s="48"/>
      <c r="M64" s="24"/>
      <c r="N64" s="24"/>
      <c r="O64" s="24"/>
      <c r="P64" s="24"/>
      <c r="Q64" s="24"/>
      <c r="R64" s="25"/>
    </row>
    <row r="65" spans="1:18" s="5" customFormat="1" ht="21" customHeight="1">
      <c r="A65" s="79" t="s">
        <v>168</v>
      </c>
      <c r="B65" s="76" t="s">
        <v>17</v>
      </c>
      <c r="C65" s="76" t="s">
        <v>102</v>
      </c>
      <c r="D65" s="76" t="s">
        <v>169</v>
      </c>
      <c r="E65" s="76"/>
      <c r="F65" s="77">
        <f>F66</f>
        <v>120</v>
      </c>
      <c r="G65" s="77"/>
      <c r="H65" s="77"/>
      <c r="I65" s="77">
        <f>I66</f>
        <v>0</v>
      </c>
      <c r="J65" s="77">
        <f>J66</f>
        <v>0</v>
      </c>
      <c r="K65" s="55"/>
      <c r="L65" s="48"/>
      <c r="M65" s="24"/>
      <c r="N65" s="24"/>
      <c r="O65" s="24"/>
      <c r="P65" s="24"/>
      <c r="Q65" s="24"/>
      <c r="R65" s="25"/>
    </row>
    <row r="66" spans="1:18" s="5" customFormat="1" ht="13.5" customHeight="1">
      <c r="A66" s="99" t="s">
        <v>116</v>
      </c>
      <c r="B66" s="96" t="s">
        <v>17</v>
      </c>
      <c r="C66" s="96" t="s">
        <v>102</v>
      </c>
      <c r="D66" s="96" t="s">
        <v>115</v>
      </c>
      <c r="E66" s="96"/>
      <c r="F66" s="94">
        <f>F69</f>
        <v>120</v>
      </c>
      <c r="G66" s="70"/>
      <c r="H66" s="70"/>
      <c r="I66" s="94">
        <f>I69</f>
        <v>0</v>
      </c>
      <c r="J66" s="94">
        <f>J69</f>
        <v>0</v>
      </c>
      <c r="K66" s="55"/>
      <c r="L66" s="48"/>
      <c r="M66" s="24"/>
      <c r="N66" s="24"/>
      <c r="O66" s="24"/>
      <c r="P66" s="24"/>
      <c r="Q66" s="24"/>
      <c r="R66" s="25"/>
    </row>
    <row r="67" spans="1:18" s="5" customFormat="1" ht="13.5" customHeight="1">
      <c r="A67" s="99"/>
      <c r="B67" s="96"/>
      <c r="C67" s="96"/>
      <c r="D67" s="96"/>
      <c r="E67" s="96"/>
      <c r="F67" s="94"/>
      <c r="G67" s="70"/>
      <c r="H67" s="70"/>
      <c r="I67" s="94"/>
      <c r="J67" s="94"/>
      <c r="K67" s="55"/>
      <c r="L67" s="48"/>
      <c r="M67" s="24"/>
      <c r="N67" s="24"/>
      <c r="O67" s="24"/>
      <c r="P67" s="24"/>
      <c r="Q67" s="24"/>
      <c r="R67" s="25"/>
    </row>
    <row r="68" spans="1:18" s="5" customFormat="1" ht="53.25" customHeight="1">
      <c r="A68" s="99"/>
      <c r="B68" s="96"/>
      <c r="C68" s="96"/>
      <c r="D68" s="96"/>
      <c r="E68" s="96"/>
      <c r="F68" s="94"/>
      <c r="G68" s="70"/>
      <c r="H68" s="70"/>
      <c r="I68" s="94"/>
      <c r="J68" s="94"/>
      <c r="K68" s="55"/>
      <c r="L68" s="48"/>
      <c r="M68" s="24"/>
      <c r="N68" s="24"/>
      <c r="O68" s="24"/>
      <c r="P68" s="24"/>
      <c r="Q68" s="24"/>
      <c r="R68" s="25"/>
    </row>
    <row r="69" spans="1:18" s="5" customFormat="1" ht="15" customHeight="1">
      <c r="A69" s="73" t="s">
        <v>103</v>
      </c>
      <c r="B69" s="69" t="s">
        <v>17</v>
      </c>
      <c r="C69" s="69" t="s">
        <v>102</v>
      </c>
      <c r="D69" s="69" t="s">
        <v>115</v>
      </c>
      <c r="E69" s="69" t="s">
        <v>104</v>
      </c>
      <c r="F69" s="70">
        <v>120</v>
      </c>
      <c r="G69" s="70"/>
      <c r="H69" s="70"/>
      <c r="I69" s="70"/>
      <c r="J69" s="70"/>
      <c r="K69" s="55"/>
      <c r="L69" s="48"/>
      <c r="M69" s="24"/>
      <c r="N69" s="24"/>
      <c r="O69" s="24"/>
      <c r="P69" s="24"/>
      <c r="Q69" s="24"/>
      <c r="R69" s="25"/>
    </row>
    <row r="70" spans="1:18" s="5" customFormat="1" ht="15" customHeight="1">
      <c r="A70" s="80" t="s">
        <v>128</v>
      </c>
      <c r="B70" s="81" t="s">
        <v>17</v>
      </c>
      <c r="C70" s="81" t="s">
        <v>22</v>
      </c>
      <c r="D70" s="81"/>
      <c r="E70" s="81"/>
      <c r="F70" s="82">
        <f>F71+F75</f>
        <v>0</v>
      </c>
      <c r="G70" s="82"/>
      <c r="H70" s="82"/>
      <c r="I70" s="82">
        <f>I71+I75</f>
        <v>99</v>
      </c>
      <c r="J70" s="82">
        <f>J71+J75</f>
        <v>0</v>
      </c>
      <c r="K70" s="55"/>
      <c r="L70" s="48"/>
      <c r="M70" s="24"/>
      <c r="N70" s="24"/>
      <c r="O70" s="24"/>
      <c r="P70" s="24"/>
      <c r="Q70" s="24"/>
      <c r="R70" s="25"/>
    </row>
    <row r="71" spans="1:18" s="5" customFormat="1" ht="15" customHeight="1">
      <c r="A71" s="99" t="s">
        <v>129</v>
      </c>
      <c r="B71" s="96" t="s">
        <v>17</v>
      </c>
      <c r="C71" s="96" t="s">
        <v>22</v>
      </c>
      <c r="D71" s="96" t="s">
        <v>132</v>
      </c>
      <c r="E71" s="96"/>
      <c r="F71" s="94">
        <f>F73</f>
        <v>0</v>
      </c>
      <c r="G71" s="70"/>
      <c r="H71" s="70"/>
      <c r="I71" s="94">
        <f>I73</f>
        <v>69</v>
      </c>
      <c r="J71" s="94">
        <f>J73</f>
        <v>0</v>
      </c>
      <c r="K71" s="55"/>
      <c r="L71" s="48"/>
      <c r="M71" s="24"/>
      <c r="N71" s="24"/>
      <c r="O71" s="24"/>
      <c r="P71" s="24"/>
      <c r="Q71" s="24"/>
      <c r="R71" s="25"/>
    </row>
    <row r="72" spans="1:18" s="5" customFormat="1" ht="15" customHeight="1">
      <c r="A72" s="99"/>
      <c r="B72" s="96"/>
      <c r="C72" s="96"/>
      <c r="D72" s="96"/>
      <c r="E72" s="96"/>
      <c r="F72" s="94"/>
      <c r="G72" s="70"/>
      <c r="H72" s="70"/>
      <c r="I72" s="94"/>
      <c r="J72" s="94"/>
      <c r="K72" s="55"/>
      <c r="L72" s="48"/>
      <c r="M72" s="24"/>
      <c r="N72" s="24"/>
      <c r="O72" s="24"/>
      <c r="P72" s="24"/>
      <c r="Q72" s="24"/>
      <c r="R72" s="25"/>
    </row>
    <row r="73" spans="1:18" s="5" customFormat="1" ht="15" customHeight="1">
      <c r="A73" s="99" t="s">
        <v>91</v>
      </c>
      <c r="B73" s="96" t="str">
        <f>B$16</f>
        <v>01</v>
      </c>
      <c r="C73" s="96" t="s">
        <v>22</v>
      </c>
      <c r="D73" s="96" t="s">
        <v>132</v>
      </c>
      <c r="E73" s="96" t="s">
        <v>76</v>
      </c>
      <c r="F73" s="94"/>
      <c r="G73" s="70"/>
      <c r="H73" s="70"/>
      <c r="I73" s="94">
        <v>69</v>
      </c>
      <c r="J73" s="94"/>
      <c r="K73" s="55"/>
      <c r="L73" s="48"/>
      <c r="M73" s="24"/>
      <c r="N73" s="24"/>
      <c r="O73" s="24"/>
      <c r="P73" s="24"/>
      <c r="Q73" s="24"/>
      <c r="R73" s="25"/>
    </row>
    <row r="74" spans="1:18" s="5" customFormat="1" ht="15" customHeight="1">
      <c r="A74" s="99"/>
      <c r="B74" s="96"/>
      <c r="C74" s="96"/>
      <c r="D74" s="96"/>
      <c r="E74" s="96"/>
      <c r="F74" s="94"/>
      <c r="G74" s="70"/>
      <c r="H74" s="70"/>
      <c r="I74" s="94"/>
      <c r="J74" s="94"/>
      <c r="K74" s="55"/>
      <c r="L74" s="48"/>
      <c r="M74" s="24"/>
      <c r="N74" s="24"/>
      <c r="O74" s="24"/>
      <c r="P74" s="24"/>
      <c r="Q74" s="24"/>
      <c r="R74" s="25"/>
    </row>
    <row r="75" spans="1:18" s="5" customFormat="1" ht="15" customHeight="1">
      <c r="A75" s="99" t="s">
        <v>130</v>
      </c>
      <c r="B75" s="96" t="s">
        <v>17</v>
      </c>
      <c r="C75" s="96" t="s">
        <v>22</v>
      </c>
      <c r="D75" s="96" t="s">
        <v>131</v>
      </c>
      <c r="E75" s="96"/>
      <c r="F75" s="94">
        <f>F77</f>
        <v>0</v>
      </c>
      <c r="G75" s="70"/>
      <c r="H75" s="70"/>
      <c r="I75" s="94">
        <f>I77</f>
        <v>30</v>
      </c>
      <c r="J75" s="94">
        <f>J77</f>
        <v>0</v>
      </c>
      <c r="K75" s="55"/>
      <c r="L75" s="48"/>
      <c r="M75" s="24"/>
      <c r="N75" s="24"/>
      <c r="O75" s="24"/>
      <c r="P75" s="24"/>
      <c r="Q75" s="24"/>
      <c r="R75" s="25"/>
    </row>
    <row r="76" spans="1:18" s="5" customFormat="1" ht="15" customHeight="1">
      <c r="A76" s="99"/>
      <c r="B76" s="96"/>
      <c r="C76" s="96"/>
      <c r="D76" s="96"/>
      <c r="E76" s="96"/>
      <c r="F76" s="94"/>
      <c r="G76" s="70"/>
      <c r="H76" s="70"/>
      <c r="I76" s="94"/>
      <c r="J76" s="94"/>
      <c r="K76" s="55"/>
      <c r="L76" s="48"/>
      <c r="M76" s="24"/>
      <c r="N76" s="24"/>
      <c r="O76" s="24"/>
      <c r="P76" s="24"/>
      <c r="Q76" s="24"/>
      <c r="R76" s="25"/>
    </row>
    <row r="77" spans="1:18" s="5" customFormat="1" ht="15" customHeight="1">
      <c r="A77" s="99" t="s">
        <v>91</v>
      </c>
      <c r="B77" s="96" t="str">
        <f>B$16</f>
        <v>01</v>
      </c>
      <c r="C77" s="96" t="s">
        <v>22</v>
      </c>
      <c r="D77" s="96" t="s">
        <v>131</v>
      </c>
      <c r="E77" s="96" t="s">
        <v>76</v>
      </c>
      <c r="F77" s="94"/>
      <c r="G77" s="70"/>
      <c r="H77" s="70"/>
      <c r="I77" s="94">
        <v>30</v>
      </c>
      <c r="J77" s="94"/>
      <c r="K77" s="55"/>
      <c r="L77" s="48"/>
      <c r="M77" s="24"/>
      <c r="N77" s="24"/>
      <c r="O77" s="24"/>
      <c r="P77" s="24"/>
      <c r="Q77" s="24"/>
      <c r="R77" s="25"/>
    </row>
    <row r="78" spans="1:18" s="5" customFormat="1" ht="15" customHeight="1">
      <c r="A78" s="99"/>
      <c r="B78" s="96"/>
      <c r="C78" s="96"/>
      <c r="D78" s="96"/>
      <c r="E78" s="96"/>
      <c r="F78" s="94"/>
      <c r="G78" s="70"/>
      <c r="H78" s="70"/>
      <c r="I78" s="94"/>
      <c r="J78" s="94"/>
      <c r="K78" s="55"/>
      <c r="L78" s="48"/>
      <c r="M78" s="24"/>
      <c r="N78" s="24"/>
      <c r="O78" s="24"/>
      <c r="P78" s="24"/>
      <c r="Q78" s="24"/>
      <c r="R78" s="25"/>
    </row>
    <row r="79" spans="1:18" ht="14.25" customHeight="1">
      <c r="A79" s="83" t="s">
        <v>29</v>
      </c>
      <c r="B79" s="67" t="str">
        <f>B$16</f>
        <v>01</v>
      </c>
      <c r="C79" s="67" t="s">
        <v>77</v>
      </c>
      <c r="D79" s="69"/>
      <c r="E79" s="69"/>
      <c r="F79" s="68">
        <f>F80+F87+F90</f>
        <v>264.5</v>
      </c>
      <c r="G79" s="68" t="e">
        <f>#REF!+#REF!+#REF!+#REF!+#REF!+#REF!+#REF!</f>
        <v>#REF!</v>
      </c>
      <c r="H79" s="68" t="e">
        <f>#REF!+#REF!+#REF!+#REF!+#REF!+#REF!+#REF!</f>
        <v>#REF!</v>
      </c>
      <c r="I79" s="68">
        <f>I80+I87+I90</f>
        <v>587</v>
      </c>
      <c r="J79" s="68">
        <f>J80+J87+J90</f>
        <v>1193</v>
      </c>
      <c r="K79" s="53"/>
      <c r="L79" s="28"/>
      <c r="M79" s="11"/>
      <c r="N79" s="11"/>
      <c r="O79" s="11"/>
      <c r="P79" s="11"/>
      <c r="Q79" s="11"/>
      <c r="R79" s="15"/>
    </row>
    <row r="80" spans="1:18" ht="14.25" customHeight="1">
      <c r="A80" s="100" t="s">
        <v>94</v>
      </c>
      <c r="B80" s="101" t="str">
        <f>B$16</f>
        <v>01</v>
      </c>
      <c r="C80" s="101" t="str">
        <f>C79</f>
        <v>13</v>
      </c>
      <c r="D80" s="101" t="s">
        <v>185</v>
      </c>
      <c r="E80" s="101"/>
      <c r="F80" s="98">
        <f>F82+F83</f>
        <v>1.5</v>
      </c>
      <c r="G80" s="77"/>
      <c r="H80" s="77"/>
      <c r="I80" s="98">
        <f>I82+I83</f>
        <v>3</v>
      </c>
      <c r="J80" s="98">
        <f>J82+J83</f>
        <v>3</v>
      </c>
      <c r="K80" s="53"/>
      <c r="L80" s="28"/>
      <c r="M80" s="11"/>
      <c r="N80" s="11"/>
      <c r="O80" s="11"/>
      <c r="P80" s="11"/>
      <c r="Q80" s="11"/>
      <c r="R80" s="15"/>
    </row>
    <row r="81" spans="1:18" ht="14.25" customHeight="1">
      <c r="A81" s="100"/>
      <c r="B81" s="101"/>
      <c r="C81" s="101"/>
      <c r="D81" s="101"/>
      <c r="E81" s="101"/>
      <c r="F81" s="98"/>
      <c r="G81" s="77">
        <f>G82</f>
        <v>0</v>
      </c>
      <c r="H81" s="77">
        <f>H82</f>
        <v>0</v>
      </c>
      <c r="I81" s="98"/>
      <c r="J81" s="98"/>
      <c r="K81" s="53"/>
      <c r="L81" s="28"/>
      <c r="M81" s="11"/>
      <c r="N81" s="11"/>
      <c r="O81" s="11"/>
      <c r="P81" s="11"/>
      <c r="Q81" s="11"/>
      <c r="R81" s="15"/>
    </row>
    <row r="82" spans="1:18" ht="14.25" customHeight="1">
      <c r="A82" s="72" t="s">
        <v>72</v>
      </c>
      <c r="B82" s="69" t="str">
        <f>B$16</f>
        <v>01</v>
      </c>
      <c r="C82" s="69" t="str">
        <f>C79</f>
        <v>13</v>
      </c>
      <c r="D82" s="69" t="s">
        <v>185</v>
      </c>
      <c r="E82" s="69" t="s">
        <v>73</v>
      </c>
      <c r="F82" s="70">
        <v>1</v>
      </c>
      <c r="G82" s="70"/>
      <c r="H82" s="70"/>
      <c r="I82" s="70">
        <v>2.5</v>
      </c>
      <c r="J82" s="70">
        <v>2.5</v>
      </c>
      <c r="K82" s="53"/>
      <c r="L82" s="28"/>
      <c r="M82" s="11"/>
      <c r="N82" s="11"/>
      <c r="O82" s="11"/>
      <c r="P82" s="11"/>
      <c r="Q82" s="11"/>
      <c r="R82" s="15"/>
    </row>
    <row r="83" spans="1:18" ht="14.25" customHeight="1">
      <c r="A83" s="99" t="s">
        <v>91</v>
      </c>
      <c r="B83" s="96" t="str">
        <f>B16</f>
        <v>01</v>
      </c>
      <c r="C83" s="96" t="str">
        <f>C79</f>
        <v>13</v>
      </c>
      <c r="D83" s="96" t="s">
        <v>185</v>
      </c>
      <c r="E83" s="96" t="s">
        <v>76</v>
      </c>
      <c r="F83" s="94">
        <v>0.5</v>
      </c>
      <c r="G83" s="70"/>
      <c r="H83" s="70"/>
      <c r="I83" s="94">
        <v>0.5</v>
      </c>
      <c r="J83" s="94">
        <v>0.5</v>
      </c>
      <c r="K83" s="53"/>
      <c r="L83" s="28"/>
      <c r="M83" s="11"/>
      <c r="N83" s="11"/>
      <c r="O83" s="11"/>
      <c r="P83" s="11"/>
      <c r="Q83" s="11"/>
      <c r="R83" s="15"/>
    </row>
    <row r="84" spans="1:18" ht="14.25" customHeight="1" hidden="1">
      <c r="A84" s="99"/>
      <c r="B84" s="96"/>
      <c r="C84" s="96"/>
      <c r="D84" s="96"/>
      <c r="E84" s="96"/>
      <c r="F84" s="94"/>
      <c r="G84" s="70"/>
      <c r="H84" s="70"/>
      <c r="I84" s="94"/>
      <c r="J84" s="94"/>
      <c r="K84" s="30"/>
      <c r="L84" s="27"/>
      <c r="M84" s="20"/>
      <c r="N84" s="20"/>
      <c r="O84" s="20"/>
      <c r="P84" s="20"/>
      <c r="Q84" s="20"/>
      <c r="R84" s="15"/>
    </row>
    <row r="85" spans="1:18" ht="14.25" customHeight="1" hidden="1">
      <c r="A85" s="99"/>
      <c r="B85" s="96"/>
      <c r="C85" s="96"/>
      <c r="D85" s="96"/>
      <c r="E85" s="96"/>
      <c r="F85" s="94"/>
      <c r="G85" s="70"/>
      <c r="H85" s="70"/>
      <c r="I85" s="94"/>
      <c r="J85" s="94"/>
      <c r="K85" s="30"/>
      <c r="L85" s="27"/>
      <c r="M85" s="20"/>
      <c r="N85" s="20"/>
      <c r="O85" s="20"/>
      <c r="P85" s="20"/>
      <c r="Q85" s="20"/>
      <c r="R85" s="15"/>
    </row>
    <row r="86" spans="1:18" ht="19.5" customHeight="1">
      <c r="A86" s="99"/>
      <c r="B86" s="96"/>
      <c r="C86" s="96"/>
      <c r="D86" s="96"/>
      <c r="E86" s="96"/>
      <c r="F86" s="94"/>
      <c r="G86" s="70"/>
      <c r="H86" s="70"/>
      <c r="I86" s="94"/>
      <c r="J86" s="94"/>
      <c r="K86" s="30"/>
      <c r="L86" s="27"/>
      <c r="M86" s="20"/>
      <c r="N86" s="20"/>
      <c r="O86" s="20"/>
      <c r="P86" s="20"/>
      <c r="Q86" s="20"/>
      <c r="R86" s="15"/>
    </row>
    <row r="87" spans="1:18" ht="15" customHeight="1">
      <c r="A87" s="75" t="s">
        <v>83</v>
      </c>
      <c r="B87" s="76" t="s">
        <v>17</v>
      </c>
      <c r="C87" s="76" t="s">
        <v>77</v>
      </c>
      <c r="D87" s="76" t="s">
        <v>133</v>
      </c>
      <c r="E87" s="76"/>
      <c r="F87" s="77">
        <f>F88</f>
        <v>263</v>
      </c>
      <c r="G87" s="77"/>
      <c r="H87" s="77"/>
      <c r="I87" s="77"/>
      <c r="J87" s="77"/>
      <c r="K87" s="30"/>
      <c r="L87" s="27"/>
      <c r="M87" s="20"/>
      <c r="N87" s="20"/>
      <c r="O87" s="20"/>
      <c r="P87" s="20"/>
      <c r="Q87" s="20"/>
      <c r="R87" s="15"/>
    </row>
    <row r="88" spans="1:18" ht="15" customHeight="1">
      <c r="A88" s="99" t="s">
        <v>91</v>
      </c>
      <c r="B88" s="96" t="s">
        <v>17</v>
      </c>
      <c r="C88" s="96" t="s">
        <v>77</v>
      </c>
      <c r="D88" s="96" t="s">
        <v>133</v>
      </c>
      <c r="E88" s="96" t="s">
        <v>76</v>
      </c>
      <c r="F88" s="94">
        <v>263</v>
      </c>
      <c r="G88" s="70"/>
      <c r="H88" s="70"/>
      <c r="I88" s="94"/>
      <c r="J88" s="94"/>
      <c r="K88" s="30"/>
      <c r="L88" s="27"/>
      <c r="M88" s="20"/>
      <c r="N88" s="20"/>
      <c r="O88" s="20"/>
      <c r="P88" s="20"/>
      <c r="Q88" s="20"/>
      <c r="R88" s="15"/>
    </row>
    <row r="89" spans="1:18" ht="15" customHeight="1">
      <c r="A89" s="99"/>
      <c r="B89" s="96"/>
      <c r="C89" s="96"/>
      <c r="D89" s="96"/>
      <c r="E89" s="96"/>
      <c r="F89" s="94"/>
      <c r="G89" s="70"/>
      <c r="H89" s="70"/>
      <c r="I89" s="94"/>
      <c r="J89" s="94"/>
      <c r="K89" s="30"/>
      <c r="L89" s="27"/>
      <c r="M89" s="20"/>
      <c r="N89" s="20"/>
      <c r="O89" s="20"/>
      <c r="P89" s="20"/>
      <c r="Q89" s="20"/>
      <c r="R89" s="15"/>
    </row>
    <row r="90" spans="1:18" ht="14.25" customHeight="1">
      <c r="A90" s="84" t="s">
        <v>35</v>
      </c>
      <c r="B90" s="76" t="s">
        <v>17</v>
      </c>
      <c r="C90" s="76" t="s">
        <v>77</v>
      </c>
      <c r="D90" s="76" t="s">
        <v>148</v>
      </c>
      <c r="E90" s="76"/>
      <c r="F90" s="77">
        <f>F91</f>
        <v>0</v>
      </c>
      <c r="G90" s="77"/>
      <c r="H90" s="77"/>
      <c r="I90" s="77">
        <f>I91</f>
        <v>584</v>
      </c>
      <c r="J90" s="77">
        <f>J91</f>
        <v>1190</v>
      </c>
      <c r="K90" s="30"/>
      <c r="L90" s="27"/>
      <c r="M90" s="20"/>
      <c r="N90" s="20"/>
      <c r="O90" s="20"/>
      <c r="P90" s="20"/>
      <c r="Q90" s="20"/>
      <c r="R90" s="15"/>
    </row>
    <row r="91" spans="1:18" ht="14.25" customHeight="1">
      <c r="A91" s="99" t="s">
        <v>91</v>
      </c>
      <c r="B91" s="96" t="s">
        <v>17</v>
      </c>
      <c r="C91" s="96" t="s">
        <v>77</v>
      </c>
      <c r="D91" s="96" t="s">
        <v>148</v>
      </c>
      <c r="E91" s="96" t="s">
        <v>76</v>
      </c>
      <c r="F91" s="94"/>
      <c r="G91" s="70"/>
      <c r="H91" s="70"/>
      <c r="I91" s="94">
        <v>584</v>
      </c>
      <c r="J91" s="94">
        <v>1190</v>
      </c>
      <c r="K91" s="30"/>
      <c r="L91" s="27"/>
      <c r="M91" s="20"/>
      <c r="N91" s="20"/>
      <c r="O91" s="20"/>
      <c r="P91" s="20"/>
      <c r="Q91" s="20"/>
      <c r="R91" s="15"/>
    </row>
    <row r="92" spans="1:18" ht="14.25" customHeight="1">
      <c r="A92" s="99"/>
      <c r="B92" s="96"/>
      <c r="C92" s="96"/>
      <c r="D92" s="96"/>
      <c r="E92" s="96"/>
      <c r="F92" s="94"/>
      <c r="G92" s="70"/>
      <c r="H92" s="70"/>
      <c r="I92" s="94"/>
      <c r="J92" s="94"/>
      <c r="K92" s="30"/>
      <c r="L92" s="27"/>
      <c r="M92" s="20"/>
      <c r="N92" s="20"/>
      <c r="O92" s="20"/>
      <c r="P92" s="20"/>
      <c r="Q92" s="20"/>
      <c r="R92" s="15"/>
    </row>
    <row r="93" spans="1:18" s="7" customFormat="1" ht="14.25" customHeight="1">
      <c r="A93" s="83" t="s">
        <v>25</v>
      </c>
      <c r="B93" s="67" t="s">
        <v>18</v>
      </c>
      <c r="C93" s="67"/>
      <c r="D93" s="67"/>
      <c r="E93" s="67"/>
      <c r="F93" s="68">
        <f>F94</f>
        <v>173.5</v>
      </c>
      <c r="G93" s="70"/>
      <c r="H93" s="70"/>
      <c r="I93" s="68">
        <f>I94</f>
        <v>174</v>
      </c>
      <c r="J93" s="68">
        <f>J94</f>
        <v>174</v>
      </c>
      <c r="K93" s="56"/>
      <c r="L93" s="32"/>
      <c r="M93" s="33"/>
      <c r="N93" s="33"/>
      <c r="O93" s="33"/>
      <c r="P93" s="33"/>
      <c r="Q93" s="33"/>
      <c r="R93" s="19"/>
    </row>
    <row r="94" spans="1:18" ht="14.25" customHeight="1">
      <c r="A94" s="85" t="s">
        <v>26</v>
      </c>
      <c r="B94" s="81" t="s">
        <v>18</v>
      </c>
      <c r="C94" s="81" t="s">
        <v>19</v>
      </c>
      <c r="D94" s="81"/>
      <c r="E94" s="81"/>
      <c r="F94" s="82">
        <f>F95</f>
        <v>173.5</v>
      </c>
      <c r="G94" s="82"/>
      <c r="H94" s="82"/>
      <c r="I94" s="82">
        <f>I95</f>
        <v>174</v>
      </c>
      <c r="J94" s="82">
        <f>J95</f>
        <v>174</v>
      </c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99" t="s">
        <v>95</v>
      </c>
      <c r="B95" s="96" t="s">
        <v>18</v>
      </c>
      <c r="C95" s="96" t="s">
        <v>19</v>
      </c>
      <c r="D95" s="96" t="s">
        <v>122</v>
      </c>
      <c r="E95" s="96"/>
      <c r="F95" s="94">
        <f>F97+F98</f>
        <v>173.5</v>
      </c>
      <c r="G95" s="70"/>
      <c r="H95" s="70"/>
      <c r="I95" s="94">
        <f>I97+I98</f>
        <v>174</v>
      </c>
      <c r="J95" s="94">
        <f>J97+J98</f>
        <v>174</v>
      </c>
      <c r="K95" s="30"/>
      <c r="L95" s="27"/>
      <c r="M95" s="20"/>
      <c r="N95" s="20"/>
      <c r="O95" s="20"/>
      <c r="P95" s="20"/>
      <c r="Q95" s="20"/>
      <c r="R95" s="15"/>
    </row>
    <row r="96" spans="1:18" ht="14.25" customHeight="1">
      <c r="A96" s="99"/>
      <c r="B96" s="96"/>
      <c r="C96" s="96"/>
      <c r="D96" s="96"/>
      <c r="E96" s="96"/>
      <c r="F96" s="94"/>
      <c r="G96" s="70"/>
      <c r="H96" s="70"/>
      <c r="I96" s="94"/>
      <c r="J96" s="94"/>
      <c r="K96" s="30"/>
      <c r="L96" s="27"/>
      <c r="M96" s="20"/>
      <c r="N96" s="20"/>
      <c r="O96" s="20"/>
      <c r="P96" s="20"/>
      <c r="Q96" s="20"/>
      <c r="R96" s="15"/>
    </row>
    <row r="97" spans="1:18" ht="14.25" customHeight="1">
      <c r="A97" s="72" t="s">
        <v>72</v>
      </c>
      <c r="B97" s="69" t="s">
        <v>18</v>
      </c>
      <c r="C97" s="69" t="s">
        <v>19</v>
      </c>
      <c r="D97" s="69" t="s">
        <v>122</v>
      </c>
      <c r="E97" s="69" t="s">
        <v>73</v>
      </c>
      <c r="F97" s="70">
        <v>158</v>
      </c>
      <c r="G97" s="70"/>
      <c r="H97" s="70"/>
      <c r="I97" s="70">
        <v>158</v>
      </c>
      <c r="J97" s="70">
        <v>158</v>
      </c>
      <c r="K97" s="30"/>
      <c r="L97" s="27"/>
      <c r="M97" s="20"/>
      <c r="N97" s="20"/>
      <c r="O97" s="20"/>
      <c r="P97" s="20"/>
      <c r="Q97" s="20"/>
      <c r="R97" s="15"/>
    </row>
    <row r="98" spans="1:18" ht="14.25" customHeight="1">
      <c r="A98" s="99" t="s">
        <v>91</v>
      </c>
      <c r="B98" s="96" t="s">
        <v>18</v>
      </c>
      <c r="C98" s="96" t="s">
        <v>19</v>
      </c>
      <c r="D98" s="96" t="s">
        <v>122</v>
      </c>
      <c r="E98" s="96" t="s">
        <v>76</v>
      </c>
      <c r="F98" s="94">
        <v>15.5</v>
      </c>
      <c r="G98" s="70"/>
      <c r="H98" s="70"/>
      <c r="I98" s="94">
        <v>16</v>
      </c>
      <c r="J98" s="94">
        <v>16</v>
      </c>
      <c r="K98" s="30"/>
      <c r="L98" s="27"/>
      <c r="M98" s="20"/>
      <c r="N98" s="20"/>
      <c r="O98" s="20"/>
      <c r="P98" s="20"/>
      <c r="Q98" s="20"/>
      <c r="R98" s="15"/>
    </row>
    <row r="99" spans="1:18" ht="14.25" customHeight="1">
      <c r="A99" s="99"/>
      <c r="B99" s="96"/>
      <c r="C99" s="96"/>
      <c r="D99" s="96"/>
      <c r="E99" s="96"/>
      <c r="F99" s="94"/>
      <c r="G99" s="70"/>
      <c r="H99" s="70"/>
      <c r="I99" s="94"/>
      <c r="J99" s="94"/>
      <c r="K99" s="30"/>
      <c r="L99" s="27"/>
      <c r="M99" s="20"/>
      <c r="N99" s="20"/>
      <c r="O99" s="20"/>
      <c r="P99" s="20"/>
      <c r="Q99" s="20"/>
      <c r="R99" s="15"/>
    </row>
    <row r="100" spans="1:18" s="4" customFormat="1" ht="14.25" customHeight="1">
      <c r="A100" s="109" t="s">
        <v>96</v>
      </c>
      <c r="B100" s="106" t="s">
        <v>19</v>
      </c>
      <c r="C100" s="106"/>
      <c r="D100" s="106"/>
      <c r="E100" s="106"/>
      <c r="F100" s="102">
        <f>F102</f>
        <v>58.3</v>
      </c>
      <c r="G100" s="68"/>
      <c r="H100" s="68"/>
      <c r="I100" s="102">
        <f>I102</f>
        <v>58.3</v>
      </c>
      <c r="J100" s="102">
        <f>J102</f>
        <v>58.3</v>
      </c>
      <c r="K100" s="57"/>
      <c r="L100" s="49"/>
      <c r="M100" s="26"/>
      <c r="N100" s="26"/>
      <c r="O100" s="26"/>
      <c r="P100" s="26"/>
      <c r="Q100" s="26"/>
      <c r="R100" s="26"/>
    </row>
    <row r="101" spans="1:18" s="4" customFormat="1" ht="14.25" customHeight="1">
      <c r="A101" s="109"/>
      <c r="B101" s="106"/>
      <c r="C101" s="106"/>
      <c r="D101" s="106"/>
      <c r="E101" s="106"/>
      <c r="F101" s="102"/>
      <c r="G101" s="68" t="e">
        <f>G102</f>
        <v>#REF!</v>
      </c>
      <c r="H101" s="68" t="e">
        <f>H102</f>
        <v>#REF!</v>
      </c>
      <c r="I101" s="102"/>
      <c r="J101" s="102"/>
      <c r="K101" s="54"/>
      <c r="L101" s="34"/>
      <c r="M101" s="35"/>
      <c r="N101" s="35"/>
      <c r="O101" s="35"/>
      <c r="P101" s="35"/>
      <c r="Q101" s="35"/>
      <c r="R101" s="26"/>
    </row>
    <row r="102" spans="1:18" ht="14.25" customHeight="1">
      <c r="A102" s="83" t="s">
        <v>44</v>
      </c>
      <c r="B102" s="67" t="str">
        <f>B$100</f>
        <v>03</v>
      </c>
      <c r="C102" s="67" t="s">
        <v>21</v>
      </c>
      <c r="D102" s="67"/>
      <c r="E102" s="67"/>
      <c r="F102" s="68">
        <f>F103</f>
        <v>58.3</v>
      </c>
      <c r="G102" s="68" t="e">
        <f>#REF!+#REF!+#REF!</f>
        <v>#REF!</v>
      </c>
      <c r="H102" s="68" t="e">
        <f>#REF!+#REF!+#REF!</f>
        <v>#REF!</v>
      </c>
      <c r="I102" s="68">
        <f>I103</f>
        <v>58.3</v>
      </c>
      <c r="J102" s="68">
        <f>J103</f>
        <v>58.3</v>
      </c>
      <c r="K102" s="53"/>
      <c r="L102" s="28"/>
      <c r="M102" s="11"/>
      <c r="N102" s="11"/>
      <c r="O102" s="11"/>
      <c r="P102" s="11"/>
      <c r="Q102" s="11"/>
      <c r="R102" s="15"/>
    </row>
    <row r="103" spans="1:18" ht="14.25" customHeight="1">
      <c r="A103" s="99" t="s">
        <v>120</v>
      </c>
      <c r="B103" s="96" t="str">
        <f>B$100</f>
        <v>03</v>
      </c>
      <c r="C103" s="96" t="s">
        <v>21</v>
      </c>
      <c r="D103" s="96" t="s">
        <v>119</v>
      </c>
      <c r="E103" s="96"/>
      <c r="F103" s="94">
        <f>F105</f>
        <v>58.3</v>
      </c>
      <c r="G103" s="70"/>
      <c r="H103" s="70"/>
      <c r="I103" s="94">
        <f>I105</f>
        <v>58.3</v>
      </c>
      <c r="J103" s="94">
        <f>J105</f>
        <v>58.3</v>
      </c>
      <c r="K103" s="30"/>
      <c r="L103" s="27"/>
      <c r="M103" s="20"/>
      <c r="N103" s="20"/>
      <c r="O103" s="20"/>
      <c r="P103" s="20"/>
      <c r="Q103" s="20"/>
      <c r="R103" s="15"/>
    </row>
    <row r="104" spans="1:18" ht="14.25" customHeight="1">
      <c r="A104" s="99"/>
      <c r="B104" s="96"/>
      <c r="C104" s="96"/>
      <c r="D104" s="96"/>
      <c r="E104" s="96"/>
      <c r="F104" s="94"/>
      <c r="G104" s="70">
        <f>G106</f>
        <v>0</v>
      </c>
      <c r="H104" s="70">
        <f>H106</f>
        <v>0</v>
      </c>
      <c r="I104" s="94"/>
      <c r="J104" s="94"/>
      <c r="K104" s="30"/>
      <c r="L104" s="27"/>
      <c r="M104" s="27"/>
      <c r="N104" s="20"/>
      <c r="O104" s="20"/>
      <c r="P104" s="20"/>
      <c r="Q104" s="20"/>
      <c r="R104" s="15"/>
    </row>
    <row r="105" spans="1:18" ht="14.25" customHeight="1">
      <c r="A105" s="99" t="s">
        <v>91</v>
      </c>
      <c r="B105" s="96" t="str">
        <f>B$100</f>
        <v>03</v>
      </c>
      <c r="C105" s="96" t="s">
        <v>21</v>
      </c>
      <c r="D105" s="96" t="s">
        <v>119</v>
      </c>
      <c r="E105" s="96" t="s">
        <v>76</v>
      </c>
      <c r="F105" s="94">
        <v>58.3</v>
      </c>
      <c r="G105" s="70"/>
      <c r="H105" s="70"/>
      <c r="I105" s="94">
        <v>58.3</v>
      </c>
      <c r="J105" s="94">
        <v>58.3</v>
      </c>
      <c r="K105" s="30"/>
      <c r="L105" s="27"/>
      <c r="M105" s="27"/>
      <c r="N105" s="20"/>
      <c r="O105" s="20"/>
      <c r="P105" s="20"/>
      <c r="Q105" s="20"/>
      <c r="R105" s="15"/>
    </row>
    <row r="106" spans="1:18" ht="14.25" customHeight="1">
      <c r="A106" s="99"/>
      <c r="B106" s="96"/>
      <c r="C106" s="96"/>
      <c r="D106" s="96"/>
      <c r="E106" s="96"/>
      <c r="F106" s="94"/>
      <c r="G106" s="70"/>
      <c r="H106" s="70"/>
      <c r="I106" s="94"/>
      <c r="J106" s="94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73" t="s">
        <v>50</v>
      </c>
      <c r="B107" s="69"/>
      <c r="C107" s="69"/>
      <c r="D107" s="69"/>
      <c r="E107" s="69"/>
      <c r="F107" s="70"/>
      <c r="G107" s="70"/>
      <c r="H107" s="70"/>
      <c r="I107" s="70"/>
      <c r="J107" s="70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73" t="s">
        <v>51</v>
      </c>
      <c r="B108" s="69"/>
      <c r="C108" s="69"/>
      <c r="D108" s="69"/>
      <c r="E108" s="69"/>
      <c r="F108" s="70"/>
      <c r="G108" s="70"/>
      <c r="H108" s="70"/>
      <c r="I108" s="70"/>
      <c r="J108" s="70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73" t="s">
        <v>54</v>
      </c>
      <c r="B109" s="69" t="e">
        <f>#REF!</f>
        <v>#REF!</v>
      </c>
      <c r="C109" s="69" t="e">
        <f>#REF!</f>
        <v>#REF!</v>
      </c>
      <c r="D109" s="69" t="e">
        <f>#REF!</f>
        <v>#REF!</v>
      </c>
      <c r="E109" s="69" t="s">
        <v>48</v>
      </c>
      <c r="F109" s="70"/>
      <c r="G109" s="70"/>
      <c r="H109" s="70"/>
      <c r="I109" s="70"/>
      <c r="J109" s="70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73" t="s">
        <v>50</v>
      </c>
      <c r="B110" s="69"/>
      <c r="C110" s="69"/>
      <c r="D110" s="69"/>
      <c r="E110" s="69"/>
      <c r="F110" s="70"/>
      <c r="G110" s="70"/>
      <c r="H110" s="70"/>
      <c r="I110" s="70"/>
      <c r="J110" s="70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73" t="s">
        <v>51</v>
      </c>
      <c r="B111" s="69"/>
      <c r="C111" s="69"/>
      <c r="D111" s="69"/>
      <c r="E111" s="69"/>
      <c r="F111" s="70"/>
      <c r="G111" s="70"/>
      <c r="H111" s="70"/>
      <c r="I111" s="70"/>
      <c r="J111" s="70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73" t="s">
        <v>55</v>
      </c>
      <c r="B112" s="69"/>
      <c r="C112" s="69"/>
      <c r="D112" s="69"/>
      <c r="E112" s="69"/>
      <c r="F112" s="70"/>
      <c r="G112" s="70"/>
      <c r="H112" s="70"/>
      <c r="I112" s="70"/>
      <c r="J112" s="70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73" t="s">
        <v>56</v>
      </c>
      <c r="B113" s="69" t="e">
        <f>#REF!</f>
        <v>#REF!</v>
      </c>
      <c r="C113" s="69" t="e">
        <f>#REF!</f>
        <v>#REF!</v>
      </c>
      <c r="D113" s="69" t="e">
        <f>#REF!</f>
        <v>#REF!</v>
      </c>
      <c r="E113" s="69" t="s">
        <v>49</v>
      </c>
      <c r="F113" s="70"/>
      <c r="G113" s="70"/>
      <c r="H113" s="70"/>
      <c r="I113" s="70"/>
      <c r="J113" s="70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73" t="s">
        <v>45</v>
      </c>
      <c r="B114" s="69"/>
      <c r="C114" s="69"/>
      <c r="D114" s="69"/>
      <c r="E114" s="69"/>
      <c r="F114" s="70"/>
      <c r="G114" s="70"/>
      <c r="H114" s="70"/>
      <c r="I114" s="70"/>
      <c r="J114" s="70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73" t="s">
        <v>52</v>
      </c>
      <c r="B115" s="69"/>
      <c r="C115" s="69"/>
      <c r="D115" s="69"/>
      <c r="E115" s="69"/>
      <c r="F115" s="70"/>
      <c r="G115" s="70"/>
      <c r="H115" s="70"/>
      <c r="I115" s="70"/>
      <c r="J115" s="70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73" t="s">
        <v>53</v>
      </c>
      <c r="B116" s="69" t="e">
        <f>#REF!</f>
        <v>#REF!</v>
      </c>
      <c r="C116" s="69" t="e">
        <f>#REF!</f>
        <v>#REF!</v>
      </c>
      <c r="D116" s="69" t="e">
        <f>#REF!</f>
        <v>#REF!</v>
      </c>
      <c r="E116" s="69" t="s">
        <v>47</v>
      </c>
      <c r="F116" s="70"/>
      <c r="G116" s="70"/>
      <c r="H116" s="70"/>
      <c r="I116" s="70"/>
      <c r="J116" s="70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73" t="s">
        <v>1</v>
      </c>
      <c r="B117" s="69"/>
      <c r="C117" s="69"/>
      <c r="D117" s="69"/>
      <c r="E117" s="69"/>
      <c r="F117" s="70"/>
      <c r="G117" s="70"/>
      <c r="H117" s="70"/>
      <c r="I117" s="70"/>
      <c r="J117" s="70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73" t="s">
        <v>0</v>
      </c>
      <c r="B118" s="69"/>
      <c r="C118" s="69"/>
      <c r="D118" s="69"/>
      <c r="E118" s="69"/>
      <c r="F118" s="70"/>
      <c r="G118" s="70"/>
      <c r="H118" s="70"/>
      <c r="I118" s="70"/>
      <c r="J118" s="70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73" t="s">
        <v>63</v>
      </c>
      <c r="B119" s="69"/>
      <c r="C119" s="69"/>
      <c r="D119" s="69"/>
      <c r="E119" s="69"/>
      <c r="F119" s="70"/>
      <c r="G119" s="70"/>
      <c r="H119" s="70"/>
      <c r="I119" s="70"/>
      <c r="J119" s="70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3" t="s">
        <v>64</v>
      </c>
      <c r="B120" s="69" t="e">
        <f>#REF!</f>
        <v>#REF!</v>
      </c>
      <c r="C120" s="69" t="e">
        <f>#REF!</f>
        <v>#REF!</v>
      </c>
      <c r="D120" s="69" t="e">
        <f>#REF!</f>
        <v>#REF!</v>
      </c>
      <c r="E120" s="69" t="s">
        <v>48</v>
      </c>
      <c r="F120" s="70"/>
      <c r="G120" s="70"/>
      <c r="H120" s="70"/>
      <c r="I120" s="70"/>
      <c r="J120" s="70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3" t="s">
        <v>1</v>
      </c>
      <c r="B121" s="69"/>
      <c r="C121" s="69"/>
      <c r="D121" s="69"/>
      <c r="E121" s="69"/>
      <c r="F121" s="70"/>
      <c r="G121" s="70"/>
      <c r="H121" s="70"/>
      <c r="I121" s="70"/>
      <c r="J121" s="70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3" t="s">
        <v>2</v>
      </c>
      <c r="B122" s="69"/>
      <c r="C122" s="69"/>
      <c r="D122" s="69"/>
      <c r="E122" s="69"/>
      <c r="F122" s="70"/>
      <c r="G122" s="70"/>
      <c r="H122" s="70"/>
      <c r="I122" s="70"/>
      <c r="J122" s="70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3" t="s">
        <v>65</v>
      </c>
      <c r="B123" s="69"/>
      <c r="C123" s="69"/>
      <c r="D123" s="69"/>
      <c r="E123" s="69"/>
      <c r="F123" s="70"/>
      <c r="G123" s="70"/>
      <c r="H123" s="70"/>
      <c r="I123" s="70"/>
      <c r="J123" s="70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3" t="s">
        <v>3</v>
      </c>
      <c r="B124" s="69"/>
      <c r="C124" s="69"/>
      <c r="D124" s="69"/>
      <c r="E124" s="69"/>
      <c r="F124" s="70"/>
      <c r="G124" s="70"/>
      <c r="H124" s="70"/>
      <c r="I124" s="70"/>
      <c r="J124" s="70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3" t="s">
        <v>66</v>
      </c>
      <c r="B125" s="69"/>
      <c r="C125" s="69"/>
      <c r="D125" s="69"/>
      <c r="E125" s="69"/>
      <c r="F125" s="70"/>
      <c r="G125" s="70"/>
      <c r="H125" s="70"/>
      <c r="I125" s="70"/>
      <c r="J125" s="70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3" t="s">
        <v>46</v>
      </c>
      <c r="B126" s="69" t="e">
        <f>#REF!</f>
        <v>#REF!</v>
      </c>
      <c r="C126" s="69" t="e">
        <f>#REF!</f>
        <v>#REF!</v>
      </c>
      <c r="D126" s="69" t="e">
        <f>#REF!</f>
        <v>#REF!</v>
      </c>
      <c r="E126" s="69" t="s">
        <v>49</v>
      </c>
      <c r="F126" s="70"/>
      <c r="G126" s="70"/>
      <c r="H126" s="70"/>
      <c r="I126" s="70"/>
      <c r="J126" s="70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3" t="s">
        <v>57</v>
      </c>
      <c r="B127" s="69"/>
      <c r="C127" s="69"/>
      <c r="D127" s="69"/>
      <c r="E127" s="69"/>
      <c r="F127" s="70"/>
      <c r="G127" s="70"/>
      <c r="H127" s="70"/>
      <c r="I127" s="70"/>
      <c r="J127" s="70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3" t="s">
        <v>58</v>
      </c>
      <c r="B128" s="69" t="e">
        <f>#REF!</f>
        <v>#REF!</v>
      </c>
      <c r="C128" s="69" t="e">
        <f>#REF!</f>
        <v>#REF!</v>
      </c>
      <c r="D128" s="69" t="e">
        <f>#REF!</f>
        <v>#REF!</v>
      </c>
      <c r="E128" s="69" t="s">
        <v>4</v>
      </c>
      <c r="F128" s="70"/>
      <c r="G128" s="70"/>
      <c r="H128" s="70"/>
      <c r="I128" s="70"/>
      <c r="J128" s="70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3" t="s">
        <v>59</v>
      </c>
      <c r="B129" s="69"/>
      <c r="C129" s="69"/>
      <c r="D129" s="69"/>
      <c r="E129" s="69"/>
      <c r="F129" s="70"/>
      <c r="G129" s="70"/>
      <c r="H129" s="70"/>
      <c r="I129" s="70"/>
      <c r="J129" s="70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3" t="s">
        <v>5</v>
      </c>
      <c r="B130" s="69"/>
      <c r="C130" s="69"/>
      <c r="D130" s="69"/>
      <c r="E130" s="69"/>
      <c r="F130" s="70"/>
      <c r="G130" s="70"/>
      <c r="H130" s="70"/>
      <c r="I130" s="70"/>
      <c r="J130" s="70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3" t="s">
        <v>6</v>
      </c>
      <c r="B131" s="69"/>
      <c r="C131" s="69"/>
      <c r="D131" s="69"/>
      <c r="E131" s="69"/>
      <c r="F131" s="70"/>
      <c r="G131" s="70"/>
      <c r="H131" s="70"/>
      <c r="I131" s="70"/>
      <c r="J131" s="70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3" t="s">
        <v>60</v>
      </c>
      <c r="B132" s="69"/>
      <c r="C132" s="69"/>
      <c r="D132" s="69"/>
      <c r="E132" s="69"/>
      <c r="F132" s="70"/>
      <c r="G132" s="70"/>
      <c r="H132" s="70"/>
      <c r="I132" s="70"/>
      <c r="J132" s="70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3" t="s">
        <v>61</v>
      </c>
      <c r="B133" s="69"/>
      <c r="C133" s="69"/>
      <c r="D133" s="69"/>
      <c r="E133" s="69"/>
      <c r="F133" s="70"/>
      <c r="G133" s="70"/>
      <c r="H133" s="70"/>
      <c r="I133" s="70"/>
      <c r="J133" s="70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3" t="s">
        <v>62</v>
      </c>
      <c r="B134" s="69"/>
      <c r="C134" s="69"/>
      <c r="D134" s="69"/>
      <c r="E134" s="69"/>
      <c r="F134" s="70"/>
      <c r="G134" s="70"/>
      <c r="H134" s="70"/>
      <c r="I134" s="70"/>
      <c r="J134" s="70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3" t="s">
        <v>7</v>
      </c>
      <c r="B135" s="69" t="e">
        <f>#REF!</f>
        <v>#REF!</v>
      </c>
      <c r="C135" s="69" t="e">
        <f>#REF!</f>
        <v>#REF!</v>
      </c>
      <c r="D135" s="69" t="e">
        <f>#REF!</f>
        <v>#REF!</v>
      </c>
      <c r="E135" s="69" t="s">
        <v>8</v>
      </c>
      <c r="F135" s="70"/>
      <c r="G135" s="70"/>
      <c r="H135" s="70"/>
      <c r="I135" s="70"/>
      <c r="J135" s="70"/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>
      <c r="A136" s="80" t="s">
        <v>86</v>
      </c>
      <c r="B136" s="67" t="s">
        <v>24</v>
      </c>
      <c r="C136" s="67"/>
      <c r="D136" s="67"/>
      <c r="E136" s="67"/>
      <c r="F136" s="68">
        <f>F137+F155</f>
        <v>836.6</v>
      </c>
      <c r="G136" s="68"/>
      <c r="H136" s="68"/>
      <c r="I136" s="68">
        <f>I137</f>
        <v>0</v>
      </c>
      <c r="J136" s="68">
        <f>J137</f>
        <v>0</v>
      </c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80" t="s">
        <v>84</v>
      </c>
      <c r="B137" s="67" t="s">
        <v>24</v>
      </c>
      <c r="C137" s="67" t="s">
        <v>85</v>
      </c>
      <c r="D137" s="69"/>
      <c r="E137" s="69"/>
      <c r="F137" s="68">
        <f>F138</f>
        <v>745.6</v>
      </c>
      <c r="G137" s="70"/>
      <c r="H137" s="70"/>
      <c r="I137" s="68">
        <f>I138</f>
        <v>0</v>
      </c>
      <c r="J137" s="68">
        <f>J138</f>
        <v>0</v>
      </c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100" t="s">
        <v>150</v>
      </c>
      <c r="B138" s="101" t="s">
        <v>24</v>
      </c>
      <c r="C138" s="101" t="s">
        <v>85</v>
      </c>
      <c r="D138" s="101" t="s">
        <v>151</v>
      </c>
      <c r="E138" s="96"/>
      <c r="F138" s="102">
        <f>F141+F146+F151</f>
        <v>745.6</v>
      </c>
      <c r="G138" s="70"/>
      <c r="H138" s="70"/>
      <c r="I138" s="102"/>
      <c r="J138" s="102"/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>
      <c r="A139" s="100"/>
      <c r="B139" s="101"/>
      <c r="C139" s="101"/>
      <c r="D139" s="101"/>
      <c r="E139" s="96"/>
      <c r="F139" s="102"/>
      <c r="G139" s="70"/>
      <c r="H139" s="70"/>
      <c r="I139" s="102"/>
      <c r="J139" s="102"/>
      <c r="K139" s="30"/>
      <c r="L139" s="27"/>
      <c r="M139" s="27"/>
      <c r="N139" s="20"/>
      <c r="O139" s="20"/>
      <c r="P139" s="20"/>
      <c r="Q139" s="20"/>
      <c r="R139" s="15"/>
    </row>
    <row r="140" spans="1:18" ht="21.75" customHeight="1">
      <c r="A140" s="100"/>
      <c r="B140" s="101"/>
      <c r="C140" s="101"/>
      <c r="D140" s="101"/>
      <c r="E140" s="96"/>
      <c r="F140" s="102"/>
      <c r="G140" s="70"/>
      <c r="H140" s="70"/>
      <c r="I140" s="102"/>
      <c r="J140" s="102"/>
      <c r="K140" s="30"/>
      <c r="L140" s="27"/>
      <c r="M140" s="27"/>
      <c r="N140" s="20"/>
      <c r="O140" s="20"/>
      <c r="P140" s="20"/>
      <c r="Q140" s="20"/>
      <c r="R140" s="15"/>
    </row>
    <row r="141" spans="1:18" ht="14.25" customHeight="1">
      <c r="A141" s="117" t="s">
        <v>156</v>
      </c>
      <c r="B141" s="101" t="s">
        <v>24</v>
      </c>
      <c r="C141" s="101" t="s">
        <v>85</v>
      </c>
      <c r="D141" s="101" t="s">
        <v>159</v>
      </c>
      <c r="E141" s="101"/>
      <c r="F141" s="98">
        <f>F144</f>
        <v>404</v>
      </c>
      <c r="G141" s="77"/>
      <c r="H141" s="77"/>
      <c r="I141" s="98"/>
      <c r="J141" s="98"/>
      <c r="K141" s="30"/>
      <c r="L141" s="27"/>
      <c r="M141" s="27"/>
      <c r="N141" s="20"/>
      <c r="O141" s="20"/>
      <c r="P141" s="20"/>
      <c r="Q141" s="20"/>
      <c r="R141" s="15"/>
    </row>
    <row r="142" spans="1:18" ht="14.25" customHeight="1">
      <c r="A142" s="117"/>
      <c r="B142" s="101"/>
      <c r="C142" s="101"/>
      <c r="D142" s="101"/>
      <c r="E142" s="101"/>
      <c r="F142" s="98"/>
      <c r="G142" s="77"/>
      <c r="H142" s="77"/>
      <c r="I142" s="98"/>
      <c r="J142" s="98"/>
      <c r="K142" s="30"/>
      <c r="L142" s="27"/>
      <c r="M142" s="27"/>
      <c r="N142" s="20"/>
      <c r="O142" s="20"/>
      <c r="P142" s="20"/>
      <c r="Q142" s="20"/>
      <c r="R142" s="15"/>
    </row>
    <row r="143" spans="1:18" ht="26.25" customHeight="1">
      <c r="A143" s="117"/>
      <c r="B143" s="101"/>
      <c r="C143" s="101"/>
      <c r="D143" s="101"/>
      <c r="E143" s="101"/>
      <c r="F143" s="98"/>
      <c r="G143" s="77"/>
      <c r="H143" s="77"/>
      <c r="I143" s="98"/>
      <c r="J143" s="98"/>
      <c r="K143" s="30"/>
      <c r="L143" s="27"/>
      <c r="M143" s="27"/>
      <c r="N143" s="20"/>
      <c r="O143" s="20"/>
      <c r="P143" s="20"/>
      <c r="Q143" s="20"/>
      <c r="R143" s="15"/>
    </row>
    <row r="144" spans="1:18" ht="14.25" customHeight="1">
      <c r="A144" s="99" t="s">
        <v>91</v>
      </c>
      <c r="B144" s="101" t="s">
        <v>24</v>
      </c>
      <c r="C144" s="101" t="s">
        <v>85</v>
      </c>
      <c r="D144" s="101" t="s">
        <v>159</v>
      </c>
      <c r="E144" s="101" t="s">
        <v>76</v>
      </c>
      <c r="F144" s="98">
        <v>404</v>
      </c>
      <c r="G144" s="77"/>
      <c r="H144" s="77"/>
      <c r="I144" s="98"/>
      <c r="J144" s="98"/>
      <c r="K144" s="30"/>
      <c r="L144" s="27"/>
      <c r="M144" s="27"/>
      <c r="N144" s="20"/>
      <c r="O144" s="20"/>
      <c r="P144" s="20"/>
      <c r="Q144" s="20"/>
      <c r="R144" s="15"/>
    </row>
    <row r="145" spans="1:18" ht="13.5" customHeight="1">
      <c r="A145" s="99"/>
      <c r="B145" s="101"/>
      <c r="C145" s="101"/>
      <c r="D145" s="101"/>
      <c r="E145" s="101"/>
      <c r="F145" s="98"/>
      <c r="G145" s="77"/>
      <c r="H145" s="77"/>
      <c r="I145" s="98"/>
      <c r="J145" s="98"/>
      <c r="K145" s="30"/>
      <c r="L145" s="27"/>
      <c r="M145" s="27"/>
      <c r="N145" s="20"/>
      <c r="O145" s="20"/>
      <c r="P145" s="20"/>
      <c r="Q145" s="20"/>
      <c r="R145" s="15"/>
    </row>
    <row r="146" spans="1:18" ht="13.5" customHeight="1">
      <c r="A146" s="99" t="s">
        <v>162</v>
      </c>
      <c r="B146" s="101" t="s">
        <v>24</v>
      </c>
      <c r="C146" s="101" t="s">
        <v>85</v>
      </c>
      <c r="D146" s="101" t="s">
        <v>163</v>
      </c>
      <c r="E146" s="101"/>
      <c r="F146" s="98">
        <f>F149</f>
        <v>229.6</v>
      </c>
      <c r="G146" s="77"/>
      <c r="H146" s="77"/>
      <c r="I146" s="98"/>
      <c r="J146" s="98"/>
      <c r="K146" s="30"/>
      <c r="L146" s="27"/>
      <c r="M146" s="27"/>
      <c r="N146" s="20"/>
      <c r="O146" s="20"/>
      <c r="P146" s="20"/>
      <c r="Q146" s="20"/>
      <c r="R146" s="15"/>
    </row>
    <row r="147" spans="1:18" ht="13.5" customHeight="1">
      <c r="A147" s="99"/>
      <c r="B147" s="101"/>
      <c r="C147" s="101"/>
      <c r="D147" s="101"/>
      <c r="E147" s="101"/>
      <c r="F147" s="98"/>
      <c r="G147" s="77"/>
      <c r="H147" s="77"/>
      <c r="I147" s="98"/>
      <c r="J147" s="98"/>
      <c r="K147" s="30"/>
      <c r="L147" s="27"/>
      <c r="M147" s="27"/>
      <c r="N147" s="20"/>
      <c r="O147" s="20"/>
      <c r="P147" s="20"/>
      <c r="Q147" s="20"/>
      <c r="R147" s="15"/>
    </row>
    <row r="148" spans="1:18" ht="21.75" customHeight="1">
      <c r="A148" s="99"/>
      <c r="B148" s="101"/>
      <c r="C148" s="101"/>
      <c r="D148" s="101"/>
      <c r="E148" s="101"/>
      <c r="F148" s="98"/>
      <c r="G148" s="77"/>
      <c r="H148" s="77"/>
      <c r="I148" s="98"/>
      <c r="J148" s="98"/>
      <c r="K148" s="30"/>
      <c r="L148" s="27"/>
      <c r="M148" s="27"/>
      <c r="N148" s="20"/>
      <c r="O148" s="20"/>
      <c r="P148" s="20"/>
      <c r="Q148" s="20"/>
      <c r="R148" s="15"/>
    </row>
    <row r="149" spans="1:18" ht="13.5" customHeight="1">
      <c r="A149" s="99" t="s">
        <v>91</v>
      </c>
      <c r="B149" s="96" t="s">
        <v>24</v>
      </c>
      <c r="C149" s="96" t="s">
        <v>85</v>
      </c>
      <c r="D149" s="96" t="s">
        <v>163</v>
      </c>
      <c r="E149" s="96" t="s">
        <v>76</v>
      </c>
      <c r="F149" s="94">
        <v>229.6</v>
      </c>
      <c r="G149" s="70"/>
      <c r="H149" s="70"/>
      <c r="I149" s="94">
        <v>0</v>
      </c>
      <c r="J149" s="94"/>
      <c r="K149" s="30"/>
      <c r="L149" s="27"/>
      <c r="M149" s="27"/>
      <c r="N149" s="20"/>
      <c r="O149" s="20"/>
      <c r="P149" s="20"/>
      <c r="Q149" s="20"/>
      <c r="R149" s="15"/>
    </row>
    <row r="150" spans="1:18" ht="21.75" customHeight="1">
      <c r="A150" s="99"/>
      <c r="B150" s="96"/>
      <c r="C150" s="96"/>
      <c r="D150" s="96"/>
      <c r="E150" s="96"/>
      <c r="F150" s="94"/>
      <c r="G150" s="70"/>
      <c r="H150" s="70"/>
      <c r="I150" s="94"/>
      <c r="J150" s="94"/>
      <c r="K150" s="30"/>
      <c r="L150" s="27"/>
      <c r="M150" s="27"/>
      <c r="N150" s="20"/>
      <c r="O150" s="20"/>
      <c r="P150" s="20"/>
      <c r="Q150" s="20"/>
      <c r="R150" s="15"/>
    </row>
    <row r="151" spans="1:18" ht="14.25" customHeight="1">
      <c r="A151" s="95" t="s">
        <v>124</v>
      </c>
      <c r="B151" s="96" t="s">
        <v>24</v>
      </c>
      <c r="C151" s="96" t="s">
        <v>85</v>
      </c>
      <c r="D151" s="96" t="s">
        <v>123</v>
      </c>
      <c r="E151" s="96"/>
      <c r="F151" s="94">
        <f>F153</f>
        <v>112</v>
      </c>
      <c r="G151" s="70"/>
      <c r="H151" s="70"/>
      <c r="I151" s="94">
        <f>I153</f>
        <v>0</v>
      </c>
      <c r="J151" s="94">
        <f>J153</f>
        <v>0</v>
      </c>
      <c r="K151" s="30"/>
      <c r="L151" s="27"/>
      <c r="M151" s="27"/>
      <c r="N151" s="20"/>
      <c r="O151" s="20"/>
      <c r="P151" s="20"/>
      <c r="Q151" s="20"/>
      <c r="R151" s="15"/>
    </row>
    <row r="152" spans="1:18" ht="21" customHeight="1">
      <c r="A152" s="95"/>
      <c r="B152" s="96"/>
      <c r="C152" s="96"/>
      <c r="D152" s="96"/>
      <c r="E152" s="96"/>
      <c r="F152" s="94"/>
      <c r="G152" s="70"/>
      <c r="H152" s="70"/>
      <c r="I152" s="94"/>
      <c r="J152" s="94"/>
      <c r="K152" s="3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99" t="s">
        <v>91</v>
      </c>
      <c r="B153" s="96" t="s">
        <v>24</v>
      </c>
      <c r="C153" s="96" t="s">
        <v>85</v>
      </c>
      <c r="D153" s="96" t="s">
        <v>123</v>
      </c>
      <c r="E153" s="96" t="s">
        <v>76</v>
      </c>
      <c r="F153" s="94">
        <v>112</v>
      </c>
      <c r="G153" s="70"/>
      <c r="H153" s="70"/>
      <c r="I153" s="94">
        <v>0</v>
      </c>
      <c r="J153" s="94"/>
      <c r="K153" s="3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99"/>
      <c r="B154" s="96"/>
      <c r="C154" s="96"/>
      <c r="D154" s="96"/>
      <c r="E154" s="96"/>
      <c r="F154" s="94"/>
      <c r="G154" s="70"/>
      <c r="H154" s="70"/>
      <c r="I154" s="94"/>
      <c r="J154" s="94"/>
      <c r="K154" s="30"/>
      <c r="L154" s="27"/>
      <c r="M154" s="27"/>
      <c r="N154" s="20"/>
      <c r="O154" s="20"/>
      <c r="P154" s="20"/>
      <c r="Q154" s="20"/>
      <c r="R154" s="15"/>
    </row>
    <row r="155" spans="1:18" ht="21.75" customHeight="1">
      <c r="A155" s="93" t="s">
        <v>154</v>
      </c>
      <c r="B155" s="81" t="s">
        <v>24</v>
      </c>
      <c r="C155" s="81" t="s">
        <v>153</v>
      </c>
      <c r="D155" s="81"/>
      <c r="E155" s="81"/>
      <c r="F155" s="82">
        <f>F156</f>
        <v>91</v>
      </c>
      <c r="G155" s="82"/>
      <c r="H155" s="82"/>
      <c r="I155" s="82"/>
      <c r="J155" s="82"/>
      <c r="K155" s="30"/>
      <c r="L155" s="27"/>
      <c r="M155" s="27"/>
      <c r="N155" s="20"/>
      <c r="O155" s="20"/>
      <c r="P155" s="20"/>
      <c r="Q155" s="20"/>
      <c r="R155" s="15"/>
    </row>
    <row r="156" spans="1:18" ht="14.25" customHeight="1">
      <c r="A156" s="73" t="s">
        <v>155</v>
      </c>
      <c r="B156" s="69" t="s">
        <v>24</v>
      </c>
      <c r="C156" s="69" t="s">
        <v>153</v>
      </c>
      <c r="D156" s="69" t="s">
        <v>177</v>
      </c>
      <c r="E156" s="69"/>
      <c r="F156" s="70">
        <f>F157</f>
        <v>91</v>
      </c>
      <c r="G156" s="70"/>
      <c r="H156" s="70"/>
      <c r="I156" s="70"/>
      <c r="J156" s="70"/>
      <c r="K156" s="30"/>
      <c r="L156" s="27"/>
      <c r="M156" s="27"/>
      <c r="N156" s="20"/>
      <c r="O156" s="20"/>
      <c r="P156" s="20"/>
      <c r="Q156" s="20"/>
      <c r="R156" s="15"/>
    </row>
    <row r="157" spans="1:18" ht="14.25" customHeight="1">
      <c r="A157" s="99" t="s">
        <v>91</v>
      </c>
      <c r="B157" s="96" t="s">
        <v>24</v>
      </c>
      <c r="C157" s="96" t="s">
        <v>153</v>
      </c>
      <c r="D157" s="96" t="s">
        <v>177</v>
      </c>
      <c r="E157" s="96" t="s">
        <v>76</v>
      </c>
      <c r="F157" s="94">
        <v>91</v>
      </c>
      <c r="G157" s="70"/>
      <c r="H157" s="70"/>
      <c r="I157" s="94"/>
      <c r="J157" s="94"/>
      <c r="K157" s="30"/>
      <c r="L157" s="27"/>
      <c r="M157" s="27"/>
      <c r="N157" s="20"/>
      <c r="O157" s="20"/>
      <c r="P157" s="20"/>
      <c r="Q157" s="20"/>
      <c r="R157" s="15"/>
    </row>
    <row r="158" spans="1:18" ht="14.25" customHeight="1">
      <c r="A158" s="99"/>
      <c r="B158" s="96"/>
      <c r="C158" s="96"/>
      <c r="D158" s="96"/>
      <c r="E158" s="96"/>
      <c r="F158" s="94"/>
      <c r="G158" s="70"/>
      <c r="H158" s="70"/>
      <c r="I158" s="94"/>
      <c r="J158" s="94"/>
      <c r="K158" s="30"/>
      <c r="L158" s="27"/>
      <c r="M158" s="27"/>
      <c r="N158" s="20"/>
      <c r="O158" s="20"/>
      <c r="P158" s="20"/>
      <c r="Q158" s="20"/>
      <c r="R158" s="15"/>
    </row>
    <row r="159" spans="1:18" s="4" customFormat="1" ht="14.25" customHeight="1">
      <c r="A159" s="66" t="s">
        <v>10</v>
      </c>
      <c r="B159" s="67" t="s">
        <v>20</v>
      </c>
      <c r="C159" s="67"/>
      <c r="D159" s="67"/>
      <c r="E159" s="67"/>
      <c r="F159" s="68">
        <f>F160+F181+F207</f>
        <v>12613.9</v>
      </c>
      <c r="G159" s="68" t="e">
        <f>G160+G207+#REF!</f>
        <v>#REF!</v>
      </c>
      <c r="H159" s="68" t="e">
        <f>H160+H207+#REF!</f>
        <v>#REF!</v>
      </c>
      <c r="I159" s="68">
        <f>I160+I181+I207</f>
        <v>12519</v>
      </c>
      <c r="J159" s="68">
        <f>J160+J181+J207</f>
        <v>11351</v>
      </c>
      <c r="K159" s="54"/>
      <c r="L159" s="34"/>
      <c r="M159" s="34"/>
      <c r="N159" s="35"/>
      <c r="O159" s="35"/>
      <c r="P159" s="35"/>
      <c r="Q159" s="35"/>
      <c r="R159" s="26"/>
    </row>
    <row r="160" spans="1:18" ht="14.25" customHeight="1">
      <c r="A160" s="66" t="s">
        <v>11</v>
      </c>
      <c r="B160" s="67" t="str">
        <f>B$159</f>
        <v>05</v>
      </c>
      <c r="C160" s="67" t="s">
        <v>17</v>
      </c>
      <c r="D160" s="67"/>
      <c r="E160" s="67"/>
      <c r="F160" s="68">
        <f>F161+F168+F174+F177</f>
        <v>264.4</v>
      </c>
      <c r="G160" s="68" t="e">
        <f>#REF!</f>
        <v>#REF!</v>
      </c>
      <c r="H160" s="68" t="e">
        <f>#REF!</f>
        <v>#REF!</v>
      </c>
      <c r="I160" s="68">
        <f>I161+I168+I174+I177</f>
        <v>364</v>
      </c>
      <c r="J160" s="68">
        <f>J161+J168+J174+J177</f>
        <v>204</v>
      </c>
      <c r="K160" s="53"/>
      <c r="L160" s="28"/>
      <c r="M160" s="28"/>
      <c r="N160" s="11"/>
      <c r="O160" s="11"/>
      <c r="P160" s="11"/>
      <c r="Q160" s="11"/>
      <c r="R160" s="15"/>
    </row>
    <row r="161" spans="1:18" ht="14.25" customHeight="1">
      <c r="A161" s="100" t="s">
        <v>150</v>
      </c>
      <c r="B161" s="101" t="s">
        <v>20</v>
      </c>
      <c r="C161" s="101" t="s">
        <v>17</v>
      </c>
      <c r="D161" s="101" t="s">
        <v>151</v>
      </c>
      <c r="E161" s="101"/>
      <c r="F161" s="98">
        <f>F164</f>
        <v>100</v>
      </c>
      <c r="G161" s="77"/>
      <c r="H161" s="77"/>
      <c r="I161" s="98">
        <f>I164</f>
        <v>204</v>
      </c>
      <c r="J161" s="98">
        <f>J164</f>
        <v>204</v>
      </c>
      <c r="K161" s="53"/>
      <c r="L161" s="28"/>
      <c r="M161" s="28"/>
      <c r="N161" s="11"/>
      <c r="O161" s="11"/>
      <c r="P161" s="11"/>
      <c r="Q161" s="11"/>
      <c r="R161" s="15"/>
    </row>
    <row r="162" spans="1:18" ht="14.25" customHeight="1">
      <c r="A162" s="100"/>
      <c r="B162" s="101"/>
      <c r="C162" s="101"/>
      <c r="D162" s="101"/>
      <c r="E162" s="101"/>
      <c r="F162" s="98"/>
      <c r="G162" s="77"/>
      <c r="H162" s="77"/>
      <c r="I162" s="98"/>
      <c r="J162" s="98"/>
      <c r="K162" s="53"/>
      <c r="L162" s="28"/>
      <c r="M162" s="28"/>
      <c r="N162" s="11"/>
      <c r="O162" s="11"/>
      <c r="P162" s="11"/>
      <c r="Q162" s="11"/>
      <c r="R162" s="15"/>
    </row>
    <row r="163" spans="1:18" ht="18" customHeight="1">
      <c r="A163" s="100"/>
      <c r="B163" s="101"/>
      <c r="C163" s="101"/>
      <c r="D163" s="101"/>
      <c r="E163" s="101"/>
      <c r="F163" s="98"/>
      <c r="G163" s="77"/>
      <c r="H163" s="77"/>
      <c r="I163" s="98"/>
      <c r="J163" s="98"/>
      <c r="K163" s="53"/>
      <c r="L163" s="28"/>
      <c r="M163" s="28"/>
      <c r="N163" s="11"/>
      <c r="O163" s="11"/>
      <c r="P163" s="11"/>
      <c r="Q163" s="11"/>
      <c r="R163" s="15"/>
    </row>
    <row r="164" spans="1:18" s="2" customFormat="1" ht="14.25" customHeight="1">
      <c r="A164" s="95" t="s">
        <v>140</v>
      </c>
      <c r="B164" s="96" t="s">
        <v>20</v>
      </c>
      <c r="C164" s="96" t="s">
        <v>17</v>
      </c>
      <c r="D164" s="96" t="s">
        <v>141</v>
      </c>
      <c r="E164" s="96"/>
      <c r="F164" s="94">
        <f>F166</f>
        <v>100</v>
      </c>
      <c r="G164" s="86"/>
      <c r="H164" s="86"/>
      <c r="I164" s="94">
        <f>I166</f>
        <v>204</v>
      </c>
      <c r="J164" s="94">
        <f>J166</f>
        <v>204</v>
      </c>
      <c r="K164" s="3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95"/>
      <c r="B165" s="96"/>
      <c r="C165" s="96"/>
      <c r="D165" s="96"/>
      <c r="E165" s="96"/>
      <c r="F165" s="94"/>
      <c r="G165" s="86"/>
      <c r="H165" s="86"/>
      <c r="I165" s="94"/>
      <c r="J165" s="94"/>
      <c r="K165" s="30"/>
      <c r="L165" s="27"/>
      <c r="M165" s="27"/>
      <c r="N165" s="20"/>
      <c r="O165" s="20"/>
      <c r="P165" s="20"/>
      <c r="Q165" s="20"/>
      <c r="R165" s="22"/>
    </row>
    <row r="166" spans="1:18" s="2" customFormat="1" ht="14.25" customHeight="1">
      <c r="A166" s="99" t="s">
        <v>91</v>
      </c>
      <c r="B166" s="96" t="s">
        <v>20</v>
      </c>
      <c r="C166" s="96" t="s">
        <v>17</v>
      </c>
      <c r="D166" s="96" t="s">
        <v>141</v>
      </c>
      <c r="E166" s="96" t="s">
        <v>76</v>
      </c>
      <c r="F166" s="94">
        <v>100</v>
      </c>
      <c r="G166" s="86"/>
      <c r="H166" s="86"/>
      <c r="I166" s="94">
        <v>204</v>
      </c>
      <c r="J166" s="94">
        <v>204</v>
      </c>
      <c r="K166" s="3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99"/>
      <c r="B167" s="96"/>
      <c r="C167" s="96"/>
      <c r="D167" s="96"/>
      <c r="E167" s="96"/>
      <c r="F167" s="94"/>
      <c r="G167" s="86"/>
      <c r="H167" s="86"/>
      <c r="I167" s="94"/>
      <c r="J167" s="94"/>
      <c r="K167" s="3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99" t="s">
        <v>97</v>
      </c>
      <c r="B168" s="96" t="s">
        <v>20</v>
      </c>
      <c r="C168" s="96" t="s">
        <v>17</v>
      </c>
      <c r="D168" s="96" t="s">
        <v>142</v>
      </c>
      <c r="E168" s="96"/>
      <c r="F168" s="94">
        <f>F172</f>
        <v>6.2</v>
      </c>
      <c r="G168" s="86"/>
      <c r="H168" s="86"/>
      <c r="I168" s="94"/>
      <c r="J168" s="94"/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99"/>
      <c r="B169" s="96"/>
      <c r="C169" s="96"/>
      <c r="D169" s="96"/>
      <c r="E169" s="96"/>
      <c r="F169" s="94"/>
      <c r="G169" s="86"/>
      <c r="H169" s="86"/>
      <c r="I169" s="94"/>
      <c r="J169" s="94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99"/>
      <c r="B170" s="96"/>
      <c r="C170" s="96"/>
      <c r="D170" s="96"/>
      <c r="E170" s="96"/>
      <c r="F170" s="94"/>
      <c r="G170" s="86"/>
      <c r="H170" s="86"/>
      <c r="I170" s="94"/>
      <c r="J170" s="94"/>
      <c r="K170" s="3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99"/>
      <c r="B171" s="96"/>
      <c r="C171" s="96"/>
      <c r="D171" s="96"/>
      <c r="E171" s="96"/>
      <c r="F171" s="94"/>
      <c r="G171" s="86"/>
      <c r="H171" s="86"/>
      <c r="I171" s="94"/>
      <c r="J171" s="94"/>
      <c r="K171" s="3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99" t="s">
        <v>91</v>
      </c>
      <c r="B172" s="96" t="s">
        <v>20</v>
      </c>
      <c r="C172" s="96" t="s">
        <v>17</v>
      </c>
      <c r="D172" s="96" t="s">
        <v>142</v>
      </c>
      <c r="E172" s="96" t="s">
        <v>76</v>
      </c>
      <c r="F172" s="94">
        <v>6.2</v>
      </c>
      <c r="G172" s="86"/>
      <c r="H172" s="86"/>
      <c r="I172" s="94"/>
      <c r="J172" s="94"/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7.25" customHeight="1">
      <c r="A173" s="99"/>
      <c r="B173" s="96"/>
      <c r="C173" s="96"/>
      <c r="D173" s="96"/>
      <c r="E173" s="96"/>
      <c r="F173" s="94"/>
      <c r="G173" s="86"/>
      <c r="H173" s="86"/>
      <c r="I173" s="94"/>
      <c r="J173" s="94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7.25" customHeight="1">
      <c r="A174" s="73" t="s">
        <v>157</v>
      </c>
      <c r="B174" s="69" t="s">
        <v>20</v>
      </c>
      <c r="C174" s="69" t="s">
        <v>17</v>
      </c>
      <c r="D174" s="69" t="s">
        <v>158</v>
      </c>
      <c r="E174" s="69"/>
      <c r="F174" s="70">
        <f>F175</f>
        <v>10</v>
      </c>
      <c r="G174" s="86"/>
      <c r="H174" s="86"/>
      <c r="I174" s="70"/>
      <c r="J174" s="70"/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7.25" customHeight="1">
      <c r="A175" s="99" t="s">
        <v>91</v>
      </c>
      <c r="B175" s="96" t="s">
        <v>20</v>
      </c>
      <c r="C175" s="96" t="s">
        <v>17</v>
      </c>
      <c r="D175" s="96" t="s">
        <v>158</v>
      </c>
      <c r="E175" s="96" t="s">
        <v>76</v>
      </c>
      <c r="F175" s="94">
        <v>10</v>
      </c>
      <c r="G175" s="86"/>
      <c r="H175" s="86"/>
      <c r="I175" s="94"/>
      <c r="J175" s="94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7.25" customHeight="1">
      <c r="A176" s="99"/>
      <c r="B176" s="96"/>
      <c r="C176" s="96"/>
      <c r="D176" s="96"/>
      <c r="E176" s="96"/>
      <c r="F176" s="94"/>
      <c r="G176" s="86"/>
      <c r="H176" s="86"/>
      <c r="I176" s="94"/>
      <c r="J176" s="94"/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7.25" customHeight="1">
      <c r="A177" s="99" t="s">
        <v>144</v>
      </c>
      <c r="B177" s="96" t="s">
        <v>20</v>
      </c>
      <c r="C177" s="96" t="s">
        <v>17</v>
      </c>
      <c r="D177" s="96" t="s">
        <v>145</v>
      </c>
      <c r="E177" s="96"/>
      <c r="F177" s="94">
        <f>F180</f>
        <v>148.2</v>
      </c>
      <c r="G177" s="86"/>
      <c r="H177" s="86"/>
      <c r="I177" s="94">
        <f>I180</f>
        <v>160</v>
      </c>
      <c r="J177" s="94"/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7.25" customHeight="1">
      <c r="A178" s="99"/>
      <c r="B178" s="96"/>
      <c r="C178" s="96"/>
      <c r="D178" s="96"/>
      <c r="E178" s="96"/>
      <c r="F178" s="94"/>
      <c r="G178" s="86"/>
      <c r="H178" s="86"/>
      <c r="I178" s="94"/>
      <c r="J178" s="94"/>
      <c r="K178" s="30"/>
      <c r="L178" s="27"/>
      <c r="M178" s="27"/>
      <c r="N178" s="20"/>
      <c r="O178" s="20"/>
      <c r="P178" s="20"/>
      <c r="Q178" s="20"/>
      <c r="R178" s="22"/>
    </row>
    <row r="179" spans="1:18" s="2" customFormat="1" ht="31.5" customHeight="1">
      <c r="A179" s="99"/>
      <c r="B179" s="96"/>
      <c r="C179" s="96"/>
      <c r="D179" s="96"/>
      <c r="E179" s="96"/>
      <c r="F179" s="94"/>
      <c r="G179" s="86"/>
      <c r="H179" s="86"/>
      <c r="I179" s="94"/>
      <c r="J179" s="94"/>
      <c r="K179" s="30"/>
      <c r="L179" s="27"/>
      <c r="M179" s="27"/>
      <c r="N179" s="20"/>
      <c r="O179" s="20"/>
      <c r="P179" s="20"/>
      <c r="Q179" s="20"/>
      <c r="R179" s="22"/>
    </row>
    <row r="180" spans="1:18" s="2" customFormat="1" ht="17.25" customHeight="1">
      <c r="A180" s="73" t="s">
        <v>103</v>
      </c>
      <c r="B180" s="69" t="s">
        <v>20</v>
      </c>
      <c r="C180" s="69" t="s">
        <v>17</v>
      </c>
      <c r="D180" s="69" t="s">
        <v>145</v>
      </c>
      <c r="E180" s="69" t="s">
        <v>104</v>
      </c>
      <c r="F180" s="70">
        <v>148.2</v>
      </c>
      <c r="G180" s="86"/>
      <c r="H180" s="86"/>
      <c r="I180" s="70">
        <v>160</v>
      </c>
      <c r="J180" s="70"/>
      <c r="K180" s="30"/>
      <c r="L180" s="27"/>
      <c r="M180" s="27"/>
      <c r="N180" s="20"/>
      <c r="O180" s="20"/>
      <c r="P180" s="20"/>
      <c r="Q180" s="20"/>
      <c r="R180" s="22"/>
    </row>
    <row r="181" spans="1:18" s="2" customFormat="1" ht="14.25" customHeight="1">
      <c r="A181" s="83" t="s">
        <v>69</v>
      </c>
      <c r="B181" s="67" t="s">
        <v>20</v>
      </c>
      <c r="C181" s="67" t="s">
        <v>18</v>
      </c>
      <c r="D181" s="67"/>
      <c r="E181" s="67"/>
      <c r="F181" s="68">
        <f>F182+F188</f>
        <v>9212.4</v>
      </c>
      <c r="G181" s="70"/>
      <c r="H181" s="86"/>
      <c r="I181" s="68">
        <f>I182+I188</f>
        <v>9549</v>
      </c>
      <c r="J181" s="68">
        <f>J182+J188</f>
        <v>9869</v>
      </c>
      <c r="K181" s="30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95" t="s">
        <v>143</v>
      </c>
      <c r="B182" s="96" t="s">
        <v>20</v>
      </c>
      <c r="C182" s="96" t="s">
        <v>18</v>
      </c>
      <c r="D182" s="96" t="s">
        <v>146</v>
      </c>
      <c r="E182" s="96"/>
      <c r="F182" s="94">
        <f>F185</f>
        <v>5925</v>
      </c>
      <c r="G182" s="70"/>
      <c r="H182" s="70"/>
      <c r="I182" s="94">
        <f>I185</f>
        <v>9549</v>
      </c>
      <c r="J182" s="94">
        <f>J185</f>
        <v>9869</v>
      </c>
      <c r="K182" s="58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95"/>
      <c r="B183" s="96"/>
      <c r="C183" s="96"/>
      <c r="D183" s="96"/>
      <c r="E183" s="96"/>
      <c r="F183" s="94"/>
      <c r="G183" s="70"/>
      <c r="H183" s="70"/>
      <c r="I183" s="94"/>
      <c r="J183" s="94"/>
      <c r="K183" s="59"/>
      <c r="L183" s="27"/>
      <c r="M183" s="27"/>
      <c r="N183" s="20"/>
      <c r="O183" s="20"/>
      <c r="P183" s="20"/>
      <c r="Q183" s="20"/>
      <c r="R183" s="22"/>
    </row>
    <row r="184" spans="1:18" s="2" customFormat="1" ht="21.75" customHeight="1">
      <c r="A184" s="95"/>
      <c r="B184" s="96"/>
      <c r="C184" s="96"/>
      <c r="D184" s="96"/>
      <c r="E184" s="96"/>
      <c r="F184" s="94"/>
      <c r="G184" s="70"/>
      <c r="H184" s="70"/>
      <c r="I184" s="94"/>
      <c r="J184" s="94"/>
      <c r="K184" s="59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99" t="s">
        <v>98</v>
      </c>
      <c r="B185" s="96" t="s">
        <v>20</v>
      </c>
      <c r="C185" s="96" t="s">
        <v>18</v>
      </c>
      <c r="D185" s="96" t="s">
        <v>146</v>
      </c>
      <c r="E185" s="96" t="s">
        <v>78</v>
      </c>
      <c r="F185" s="94">
        <v>5925</v>
      </c>
      <c r="G185" s="70"/>
      <c r="H185" s="70"/>
      <c r="I185" s="94">
        <v>9549</v>
      </c>
      <c r="J185" s="94">
        <v>9869</v>
      </c>
      <c r="K185" s="30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99"/>
      <c r="B186" s="96"/>
      <c r="C186" s="96"/>
      <c r="D186" s="96"/>
      <c r="E186" s="96"/>
      <c r="F186" s="94"/>
      <c r="G186" s="70"/>
      <c r="H186" s="70"/>
      <c r="I186" s="94"/>
      <c r="J186" s="94"/>
      <c r="K186" s="30"/>
      <c r="L186" s="27"/>
      <c r="M186" s="27"/>
      <c r="N186" s="20"/>
      <c r="O186" s="20"/>
      <c r="P186" s="20"/>
      <c r="Q186" s="20"/>
      <c r="R186" s="22"/>
    </row>
    <row r="187" spans="1:18" s="2" customFormat="1" ht="19.5" customHeight="1">
      <c r="A187" s="99"/>
      <c r="B187" s="96"/>
      <c r="C187" s="96"/>
      <c r="D187" s="96"/>
      <c r="E187" s="96"/>
      <c r="F187" s="94"/>
      <c r="G187" s="70"/>
      <c r="H187" s="70"/>
      <c r="I187" s="94"/>
      <c r="J187" s="94"/>
      <c r="K187" s="58"/>
      <c r="L187" s="27"/>
      <c r="M187" s="27"/>
      <c r="N187" s="20"/>
      <c r="O187" s="20"/>
      <c r="P187" s="20"/>
      <c r="Q187" s="20"/>
      <c r="R187" s="22"/>
    </row>
    <row r="188" spans="1:18" s="2" customFormat="1" ht="19.5" customHeight="1">
      <c r="A188" s="100" t="s">
        <v>150</v>
      </c>
      <c r="B188" s="96" t="s">
        <v>20</v>
      </c>
      <c r="C188" s="96" t="s">
        <v>18</v>
      </c>
      <c r="D188" s="96" t="s">
        <v>151</v>
      </c>
      <c r="E188" s="96"/>
      <c r="F188" s="94">
        <f>F191+F201+F196</f>
        <v>3287.4</v>
      </c>
      <c r="G188" s="70"/>
      <c r="H188" s="70"/>
      <c r="I188" s="94">
        <f>I201</f>
        <v>0</v>
      </c>
      <c r="J188" s="94">
        <f>J201</f>
        <v>0</v>
      </c>
      <c r="K188" s="58"/>
      <c r="L188" s="27"/>
      <c r="M188" s="27"/>
      <c r="N188" s="20"/>
      <c r="O188" s="20"/>
      <c r="P188" s="20"/>
      <c r="Q188" s="20"/>
      <c r="R188" s="22"/>
    </row>
    <row r="189" spans="1:18" s="2" customFormat="1" ht="19.5" customHeight="1">
      <c r="A189" s="100"/>
      <c r="B189" s="96"/>
      <c r="C189" s="96"/>
      <c r="D189" s="96"/>
      <c r="E189" s="96"/>
      <c r="F189" s="94"/>
      <c r="G189" s="70"/>
      <c r="H189" s="70"/>
      <c r="I189" s="94"/>
      <c r="J189" s="94"/>
      <c r="K189" s="58"/>
      <c r="L189" s="27"/>
      <c r="M189" s="27"/>
      <c r="N189" s="20"/>
      <c r="O189" s="20"/>
      <c r="P189" s="20"/>
      <c r="Q189" s="20"/>
      <c r="R189" s="22"/>
    </row>
    <row r="190" spans="1:18" s="2" customFormat="1" ht="8.25" customHeight="1">
      <c r="A190" s="100"/>
      <c r="B190" s="96"/>
      <c r="C190" s="96"/>
      <c r="D190" s="96"/>
      <c r="E190" s="96"/>
      <c r="F190" s="94"/>
      <c r="G190" s="70"/>
      <c r="H190" s="70"/>
      <c r="I190" s="94"/>
      <c r="J190" s="94"/>
      <c r="K190" s="58"/>
      <c r="L190" s="27"/>
      <c r="M190" s="27"/>
      <c r="N190" s="20"/>
      <c r="O190" s="20"/>
      <c r="P190" s="20"/>
      <c r="Q190" s="20"/>
      <c r="R190" s="22"/>
    </row>
    <row r="191" spans="1:18" s="2" customFormat="1" ht="8.25" customHeight="1">
      <c r="A191" s="100" t="s">
        <v>164</v>
      </c>
      <c r="B191" s="96" t="s">
        <v>20</v>
      </c>
      <c r="C191" s="96" t="s">
        <v>18</v>
      </c>
      <c r="D191" s="96" t="s">
        <v>184</v>
      </c>
      <c r="E191" s="96"/>
      <c r="F191" s="94">
        <f>F194</f>
        <v>3000</v>
      </c>
      <c r="G191" s="70"/>
      <c r="H191" s="70"/>
      <c r="I191" s="94"/>
      <c r="J191" s="94"/>
      <c r="K191" s="58"/>
      <c r="L191" s="27"/>
      <c r="M191" s="27"/>
      <c r="N191" s="20"/>
      <c r="O191" s="20"/>
      <c r="P191" s="20"/>
      <c r="Q191" s="20"/>
      <c r="R191" s="22"/>
    </row>
    <row r="192" spans="1:18" s="2" customFormat="1" ht="8.25" customHeight="1">
      <c r="A192" s="100"/>
      <c r="B192" s="96"/>
      <c r="C192" s="96"/>
      <c r="D192" s="96"/>
      <c r="E192" s="96"/>
      <c r="F192" s="94"/>
      <c r="G192" s="70"/>
      <c r="H192" s="70"/>
      <c r="I192" s="94"/>
      <c r="J192" s="94"/>
      <c r="K192" s="58"/>
      <c r="L192" s="27"/>
      <c r="M192" s="27"/>
      <c r="N192" s="20"/>
      <c r="O192" s="20"/>
      <c r="P192" s="20"/>
      <c r="Q192" s="20"/>
      <c r="R192" s="22"/>
    </row>
    <row r="193" spans="1:18" s="2" customFormat="1" ht="16.5" customHeight="1">
      <c r="A193" s="100"/>
      <c r="B193" s="96"/>
      <c r="C193" s="96"/>
      <c r="D193" s="96"/>
      <c r="E193" s="96"/>
      <c r="F193" s="94"/>
      <c r="G193" s="70"/>
      <c r="H193" s="70"/>
      <c r="I193" s="94"/>
      <c r="J193" s="94"/>
      <c r="K193" s="58"/>
      <c r="L193" s="27"/>
      <c r="M193" s="27"/>
      <c r="N193" s="20"/>
      <c r="O193" s="20"/>
      <c r="P193" s="20"/>
      <c r="Q193" s="20"/>
      <c r="R193" s="22"/>
    </row>
    <row r="194" spans="1:18" s="2" customFormat="1" ht="16.5" customHeight="1">
      <c r="A194" s="99" t="s">
        <v>91</v>
      </c>
      <c r="B194" s="96" t="s">
        <v>20</v>
      </c>
      <c r="C194" s="96" t="s">
        <v>18</v>
      </c>
      <c r="D194" s="96" t="s">
        <v>184</v>
      </c>
      <c r="E194" s="96" t="s">
        <v>76</v>
      </c>
      <c r="F194" s="94">
        <v>3000</v>
      </c>
      <c r="G194" s="70"/>
      <c r="H194" s="70"/>
      <c r="I194" s="94"/>
      <c r="J194" s="94"/>
      <c r="K194" s="58"/>
      <c r="L194" s="27"/>
      <c r="M194" s="27"/>
      <c r="N194" s="20"/>
      <c r="O194" s="20"/>
      <c r="P194" s="20"/>
      <c r="Q194" s="20"/>
      <c r="R194" s="22"/>
    </row>
    <row r="195" spans="1:18" s="2" customFormat="1" ht="16.5" customHeight="1">
      <c r="A195" s="99"/>
      <c r="B195" s="96"/>
      <c r="C195" s="96"/>
      <c r="D195" s="96"/>
      <c r="E195" s="96"/>
      <c r="F195" s="94"/>
      <c r="G195" s="70"/>
      <c r="H195" s="70"/>
      <c r="I195" s="94"/>
      <c r="J195" s="94"/>
      <c r="K195" s="58"/>
      <c r="L195" s="27"/>
      <c r="M195" s="27"/>
      <c r="N195" s="20"/>
      <c r="O195" s="20"/>
      <c r="P195" s="20"/>
      <c r="Q195" s="20"/>
      <c r="R195" s="22"/>
    </row>
    <row r="196" spans="1:18" s="2" customFormat="1" ht="8.25" customHeight="1">
      <c r="A196" s="117" t="s">
        <v>160</v>
      </c>
      <c r="B196" s="96" t="s">
        <v>20</v>
      </c>
      <c r="C196" s="96" t="s">
        <v>18</v>
      </c>
      <c r="D196" s="96" t="s">
        <v>161</v>
      </c>
      <c r="E196" s="96"/>
      <c r="F196" s="94">
        <f>F199</f>
        <v>167.4</v>
      </c>
      <c r="G196" s="70"/>
      <c r="H196" s="70"/>
      <c r="I196" s="94"/>
      <c r="J196" s="94"/>
      <c r="K196" s="58"/>
      <c r="L196" s="27"/>
      <c r="M196" s="27"/>
      <c r="N196" s="20"/>
      <c r="O196" s="20"/>
      <c r="P196" s="20"/>
      <c r="Q196" s="20"/>
      <c r="R196" s="22"/>
    </row>
    <row r="197" spans="1:18" s="2" customFormat="1" ht="8.25" customHeight="1">
      <c r="A197" s="117"/>
      <c r="B197" s="96"/>
      <c r="C197" s="96"/>
      <c r="D197" s="96"/>
      <c r="E197" s="96"/>
      <c r="F197" s="94"/>
      <c r="G197" s="70"/>
      <c r="H197" s="70"/>
      <c r="I197" s="94"/>
      <c r="J197" s="94"/>
      <c r="K197" s="58"/>
      <c r="L197" s="27"/>
      <c r="M197" s="27"/>
      <c r="N197" s="20"/>
      <c r="O197" s="20"/>
      <c r="P197" s="20"/>
      <c r="Q197" s="20"/>
      <c r="R197" s="22"/>
    </row>
    <row r="198" spans="1:18" s="2" customFormat="1" ht="17.25" customHeight="1">
      <c r="A198" s="117"/>
      <c r="B198" s="96"/>
      <c r="C198" s="96"/>
      <c r="D198" s="96"/>
      <c r="E198" s="96"/>
      <c r="F198" s="94"/>
      <c r="G198" s="70"/>
      <c r="H198" s="70"/>
      <c r="I198" s="94"/>
      <c r="J198" s="94"/>
      <c r="K198" s="58"/>
      <c r="L198" s="27"/>
      <c r="M198" s="27"/>
      <c r="N198" s="20"/>
      <c r="O198" s="20"/>
      <c r="P198" s="20"/>
      <c r="Q198" s="20"/>
      <c r="R198" s="22"/>
    </row>
    <row r="199" spans="1:18" s="2" customFormat="1" ht="17.25" customHeight="1">
      <c r="A199" s="99" t="s">
        <v>91</v>
      </c>
      <c r="B199" s="96" t="s">
        <v>20</v>
      </c>
      <c r="C199" s="96" t="s">
        <v>18</v>
      </c>
      <c r="D199" s="96" t="s">
        <v>161</v>
      </c>
      <c r="E199" s="96" t="s">
        <v>76</v>
      </c>
      <c r="F199" s="94">
        <v>167.4</v>
      </c>
      <c r="G199" s="70"/>
      <c r="H199" s="70"/>
      <c r="I199" s="94"/>
      <c r="J199" s="94"/>
      <c r="K199" s="58"/>
      <c r="L199" s="27"/>
      <c r="M199" s="27"/>
      <c r="N199" s="20"/>
      <c r="O199" s="20"/>
      <c r="P199" s="20"/>
      <c r="Q199" s="20"/>
      <c r="R199" s="22"/>
    </row>
    <row r="200" spans="1:18" s="2" customFormat="1" ht="17.25" customHeight="1">
      <c r="A200" s="99"/>
      <c r="B200" s="96"/>
      <c r="C200" s="96"/>
      <c r="D200" s="96"/>
      <c r="E200" s="96"/>
      <c r="F200" s="94"/>
      <c r="G200" s="70"/>
      <c r="H200" s="70"/>
      <c r="I200" s="94"/>
      <c r="J200" s="94"/>
      <c r="K200" s="58"/>
      <c r="L200" s="27"/>
      <c r="M200" s="27"/>
      <c r="N200" s="20"/>
      <c r="O200" s="20"/>
      <c r="P200" s="20"/>
      <c r="Q200" s="20"/>
      <c r="R200" s="22"/>
    </row>
    <row r="201" spans="1:18" s="2" customFormat="1" ht="12.75" customHeight="1">
      <c r="A201" s="95" t="s">
        <v>100</v>
      </c>
      <c r="B201" s="116" t="s">
        <v>20</v>
      </c>
      <c r="C201" s="96" t="s">
        <v>18</v>
      </c>
      <c r="D201" s="96" t="s">
        <v>139</v>
      </c>
      <c r="E201" s="96"/>
      <c r="F201" s="94">
        <f>F204</f>
        <v>120</v>
      </c>
      <c r="G201" s="70"/>
      <c r="H201" s="86"/>
      <c r="I201" s="94">
        <f>I204</f>
        <v>0</v>
      </c>
      <c r="J201" s="94">
        <f>J204</f>
        <v>0</v>
      </c>
      <c r="K201" s="59"/>
      <c r="L201" s="27"/>
      <c r="M201" s="27"/>
      <c r="N201" s="20"/>
      <c r="O201" s="20"/>
      <c r="P201" s="20"/>
      <c r="Q201" s="20"/>
      <c r="R201" s="22"/>
    </row>
    <row r="202" spans="1:18" s="2" customFormat="1" ht="14.25" customHeight="1">
      <c r="A202" s="95"/>
      <c r="B202" s="116"/>
      <c r="C202" s="96"/>
      <c r="D202" s="96"/>
      <c r="E202" s="96"/>
      <c r="F202" s="94"/>
      <c r="G202" s="70"/>
      <c r="H202" s="86"/>
      <c r="I202" s="94"/>
      <c r="J202" s="94"/>
      <c r="K202" s="59"/>
      <c r="L202" s="27"/>
      <c r="M202" s="27"/>
      <c r="N202" s="20"/>
      <c r="O202" s="20"/>
      <c r="P202" s="20"/>
      <c r="Q202" s="20"/>
      <c r="R202" s="22"/>
    </row>
    <row r="203" spans="1:18" s="2" customFormat="1" ht="21.75" customHeight="1">
      <c r="A203" s="95"/>
      <c r="B203" s="116"/>
      <c r="C203" s="96"/>
      <c r="D203" s="96"/>
      <c r="E203" s="96"/>
      <c r="F203" s="94"/>
      <c r="G203" s="70"/>
      <c r="H203" s="86"/>
      <c r="I203" s="94"/>
      <c r="J203" s="94"/>
      <c r="K203" s="30"/>
      <c r="L203" s="27"/>
      <c r="M203" s="27"/>
      <c r="N203" s="20"/>
      <c r="O203" s="20"/>
      <c r="P203" s="20"/>
      <c r="Q203" s="20"/>
      <c r="R203" s="22"/>
    </row>
    <row r="204" spans="1:18" s="2" customFormat="1" ht="14.25" customHeight="1">
      <c r="A204" s="95" t="s">
        <v>98</v>
      </c>
      <c r="B204" s="116" t="s">
        <v>20</v>
      </c>
      <c r="C204" s="96" t="s">
        <v>18</v>
      </c>
      <c r="D204" s="96" t="s">
        <v>139</v>
      </c>
      <c r="E204" s="96" t="s">
        <v>78</v>
      </c>
      <c r="F204" s="94">
        <v>120</v>
      </c>
      <c r="G204" s="70"/>
      <c r="H204" s="86"/>
      <c r="I204" s="94"/>
      <c r="J204" s="94"/>
      <c r="K204" s="30"/>
      <c r="L204" s="27"/>
      <c r="M204" s="27"/>
      <c r="N204" s="20"/>
      <c r="O204" s="20"/>
      <c r="P204" s="20"/>
      <c r="Q204" s="20"/>
      <c r="R204" s="22"/>
    </row>
    <row r="205" spans="1:18" s="2" customFormat="1" ht="14.25" customHeight="1">
      <c r="A205" s="95"/>
      <c r="B205" s="116"/>
      <c r="C205" s="96"/>
      <c r="D205" s="96"/>
      <c r="E205" s="96"/>
      <c r="F205" s="94"/>
      <c r="G205" s="70"/>
      <c r="H205" s="86"/>
      <c r="I205" s="94"/>
      <c r="J205" s="94"/>
      <c r="K205" s="30"/>
      <c r="L205" s="27"/>
      <c r="M205" s="27"/>
      <c r="N205" s="20"/>
      <c r="O205" s="20"/>
      <c r="P205" s="20"/>
      <c r="Q205" s="20"/>
      <c r="R205" s="22"/>
    </row>
    <row r="206" spans="1:18" s="2" customFormat="1" ht="18.75" customHeight="1">
      <c r="A206" s="95"/>
      <c r="B206" s="116"/>
      <c r="C206" s="96"/>
      <c r="D206" s="96"/>
      <c r="E206" s="96"/>
      <c r="F206" s="94"/>
      <c r="G206" s="70"/>
      <c r="H206" s="86"/>
      <c r="I206" s="94"/>
      <c r="J206" s="94"/>
      <c r="K206" s="30"/>
      <c r="L206" s="27"/>
      <c r="M206" s="27"/>
      <c r="N206" s="20"/>
      <c r="O206" s="20"/>
      <c r="P206" s="20"/>
      <c r="Q206" s="20"/>
      <c r="R206" s="22"/>
    </row>
    <row r="207" spans="1:18" ht="14.25" customHeight="1">
      <c r="A207" s="66" t="s">
        <v>67</v>
      </c>
      <c r="B207" s="67" t="str">
        <f>B$159</f>
        <v>05</v>
      </c>
      <c r="C207" s="67" t="s">
        <v>19</v>
      </c>
      <c r="D207" s="67"/>
      <c r="E207" s="67"/>
      <c r="F207" s="68">
        <f>F208</f>
        <v>3137.1</v>
      </c>
      <c r="G207" s="68" t="e">
        <f>#REF!+#REF!+#REF!+#REF!+G212</f>
        <v>#REF!</v>
      </c>
      <c r="H207" s="68" t="e">
        <f>#REF!+#REF!+#REF!+#REF!+H212</f>
        <v>#REF!</v>
      </c>
      <c r="I207" s="68">
        <f>I208</f>
        <v>2606</v>
      </c>
      <c r="J207" s="68">
        <f>J208</f>
        <v>1278</v>
      </c>
      <c r="K207" s="53"/>
      <c r="L207" s="28"/>
      <c r="M207" s="28"/>
      <c r="N207" s="11"/>
      <c r="O207" s="11"/>
      <c r="P207" s="11"/>
      <c r="Q207" s="11"/>
      <c r="R207" s="15"/>
    </row>
    <row r="208" spans="1:18" ht="14.25" customHeight="1">
      <c r="A208" s="100" t="s">
        <v>150</v>
      </c>
      <c r="B208" s="101" t="s">
        <v>20</v>
      </c>
      <c r="C208" s="101" t="s">
        <v>19</v>
      </c>
      <c r="D208" s="101" t="s">
        <v>151</v>
      </c>
      <c r="E208" s="101"/>
      <c r="F208" s="98">
        <f>F211+F215+F218+F222</f>
        <v>3137.1</v>
      </c>
      <c r="G208" s="77"/>
      <c r="H208" s="77"/>
      <c r="I208" s="98">
        <f>I211+I215+I218+I222</f>
        <v>2606</v>
      </c>
      <c r="J208" s="98">
        <f>J211+J215+J218+J222</f>
        <v>1278</v>
      </c>
      <c r="K208" s="53"/>
      <c r="L208" s="28"/>
      <c r="M208" s="28"/>
      <c r="N208" s="11"/>
      <c r="O208" s="11"/>
      <c r="P208" s="11"/>
      <c r="Q208" s="11"/>
      <c r="R208" s="15"/>
    </row>
    <row r="209" spans="1:18" ht="14.25" customHeight="1">
      <c r="A209" s="100"/>
      <c r="B209" s="101"/>
      <c r="C209" s="101"/>
      <c r="D209" s="101"/>
      <c r="E209" s="101"/>
      <c r="F209" s="98"/>
      <c r="G209" s="77"/>
      <c r="H209" s="77"/>
      <c r="I209" s="98"/>
      <c r="J209" s="98"/>
      <c r="K209" s="53"/>
      <c r="L209" s="28"/>
      <c r="M209" s="28"/>
      <c r="N209" s="11"/>
      <c r="O209" s="11"/>
      <c r="P209" s="11"/>
      <c r="Q209" s="11"/>
      <c r="R209" s="15"/>
    </row>
    <row r="210" spans="1:18" ht="22.5" customHeight="1">
      <c r="A210" s="100"/>
      <c r="B210" s="101"/>
      <c r="C210" s="101"/>
      <c r="D210" s="101"/>
      <c r="E210" s="101"/>
      <c r="F210" s="98"/>
      <c r="G210" s="77"/>
      <c r="H210" s="77"/>
      <c r="I210" s="98"/>
      <c r="J210" s="98"/>
      <c r="K210" s="53"/>
      <c r="L210" s="28"/>
      <c r="M210" s="28"/>
      <c r="N210" s="11"/>
      <c r="O210" s="11"/>
      <c r="P210" s="11"/>
      <c r="Q210" s="11"/>
      <c r="R210" s="15"/>
    </row>
    <row r="211" spans="1:18" ht="14.25" customHeight="1">
      <c r="A211" s="99" t="s">
        <v>137</v>
      </c>
      <c r="B211" s="96" t="s">
        <v>20</v>
      </c>
      <c r="C211" s="96" t="s">
        <v>19</v>
      </c>
      <c r="D211" s="96" t="s">
        <v>138</v>
      </c>
      <c r="E211" s="96"/>
      <c r="F211" s="94">
        <f>F213</f>
        <v>2599</v>
      </c>
      <c r="G211" s="70"/>
      <c r="H211" s="68"/>
      <c r="I211" s="94">
        <f>I213</f>
        <v>1328</v>
      </c>
      <c r="J211" s="94">
        <f>J213</f>
        <v>0</v>
      </c>
      <c r="K211" s="53"/>
      <c r="L211" s="28"/>
      <c r="M211" s="28"/>
      <c r="N211" s="11"/>
      <c r="O211" s="11"/>
      <c r="P211" s="11"/>
      <c r="Q211" s="11"/>
      <c r="R211" s="15"/>
    </row>
    <row r="212" spans="1:18" ht="14.25" customHeight="1">
      <c r="A212" s="99"/>
      <c r="B212" s="96"/>
      <c r="C212" s="96"/>
      <c r="D212" s="96"/>
      <c r="E212" s="96"/>
      <c r="F212" s="94"/>
      <c r="G212" s="70" t="e">
        <f>#REF!</f>
        <v>#REF!</v>
      </c>
      <c r="H212" s="70" t="e">
        <f>#REF!</f>
        <v>#REF!</v>
      </c>
      <c r="I212" s="94"/>
      <c r="J212" s="94"/>
      <c r="K212" s="53"/>
      <c r="L212" s="28"/>
      <c r="M212" s="28"/>
      <c r="N212" s="11"/>
      <c r="O212" s="11"/>
      <c r="P212" s="11"/>
      <c r="Q212" s="11"/>
      <c r="R212" s="15"/>
    </row>
    <row r="213" spans="1:18" ht="14.25" customHeight="1">
      <c r="A213" s="99" t="s">
        <v>91</v>
      </c>
      <c r="B213" s="96" t="s">
        <v>20</v>
      </c>
      <c r="C213" s="96" t="s">
        <v>19</v>
      </c>
      <c r="D213" s="96" t="s">
        <v>138</v>
      </c>
      <c r="E213" s="96" t="s">
        <v>76</v>
      </c>
      <c r="F213" s="94">
        <v>2599</v>
      </c>
      <c r="G213" s="70"/>
      <c r="H213" s="68"/>
      <c r="I213" s="94">
        <v>1328</v>
      </c>
      <c r="J213" s="94">
        <v>0</v>
      </c>
      <c r="K213" s="53"/>
      <c r="L213" s="28"/>
      <c r="M213" s="28"/>
      <c r="N213" s="11"/>
      <c r="O213" s="11"/>
      <c r="P213" s="11"/>
      <c r="Q213" s="11"/>
      <c r="R213" s="15"/>
    </row>
    <row r="214" spans="1:18" ht="14.25" customHeight="1">
      <c r="A214" s="99"/>
      <c r="B214" s="96"/>
      <c r="C214" s="96"/>
      <c r="D214" s="96"/>
      <c r="E214" s="96"/>
      <c r="F214" s="94"/>
      <c r="G214" s="70"/>
      <c r="H214" s="68"/>
      <c r="I214" s="94"/>
      <c r="J214" s="94"/>
      <c r="K214" s="53"/>
      <c r="L214" s="28"/>
      <c r="M214" s="28"/>
      <c r="N214" s="11"/>
      <c r="O214" s="11"/>
      <c r="P214" s="11"/>
      <c r="Q214" s="11"/>
      <c r="R214" s="15"/>
    </row>
    <row r="215" spans="1:18" ht="14.25" customHeight="1">
      <c r="A215" s="58" t="s">
        <v>68</v>
      </c>
      <c r="B215" s="69" t="s">
        <v>20</v>
      </c>
      <c r="C215" s="69" t="s">
        <v>19</v>
      </c>
      <c r="D215" s="69" t="s">
        <v>152</v>
      </c>
      <c r="E215" s="69"/>
      <c r="F215" s="70">
        <f>F216</f>
        <v>100</v>
      </c>
      <c r="G215" s="86"/>
      <c r="H215" s="86"/>
      <c r="I215" s="70">
        <f>I216</f>
        <v>0</v>
      </c>
      <c r="J215" s="70">
        <f>J216</f>
        <v>0</v>
      </c>
      <c r="K215" s="3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99" t="s">
        <v>91</v>
      </c>
      <c r="B216" s="96" t="s">
        <v>20</v>
      </c>
      <c r="C216" s="96" t="s">
        <v>19</v>
      </c>
      <c r="D216" s="96" t="s">
        <v>152</v>
      </c>
      <c r="E216" s="96" t="s">
        <v>76</v>
      </c>
      <c r="F216" s="94">
        <v>100</v>
      </c>
      <c r="G216" s="86"/>
      <c r="H216" s="86"/>
      <c r="I216" s="94">
        <v>0</v>
      </c>
      <c r="J216" s="94"/>
      <c r="K216" s="30"/>
      <c r="L216" s="27"/>
      <c r="M216" s="27"/>
      <c r="N216" s="20"/>
      <c r="O216" s="20"/>
      <c r="P216" s="20"/>
      <c r="Q216" s="20"/>
      <c r="R216" s="15"/>
    </row>
    <row r="217" spans="1:18" ht="14.25" customHeight="1">
      <c r="A217" s="99"/>
      <c r="B217" s="96"/>
      <c r="C217" s="96"/>
      <c r="D217" s="96"/>
      <c r="E217" s="96"/>
      <c r="F217" s="94"/>
      <c r="G217" s="86"/>
      <c r="H217" s="86"/>
      <c r="I217" s="94"/>
      <c r="J217" s="94"/>
      <c r="K217" s="30"/>
      <c r="L217" s="27"/>
      <c r="M217" s="27"/>
      <c r="N217" s="20"/>
      <c r="O217" s="20"/>
      <c r="P217" s="20"/>
      <c r="Q217" s="20"/>
      <c r="R217" s="15"/>
    </row>
    <row r="218" spans="1:18" ht="14.25" customHeight="1">
      <c r="A218" s="99" t="s">
        <v>136</v>
      </c>
      <c r="B218" s="96" t="s">
        <v>20</v>
      </c>
      <c r="C218" s="96" t="s">
        <v>19</v>
      </c>
      <c r="D218" s="96" t="s">
        <v>135</v>
      </c>
      <c r="E218" s="96"/>
      <c r="F218" s="94">
        <f>F220</f>
        <v>80</v>
      </c>
      <c r="G218" s="86"/>
      <c r="H218" s="86"/>
      <c r="I218" s="94">
        <f>I220</f>
        <v>0</v>
      </c>
      <c r="J218" s="94">
        <f>J220</f>
        <v>0</v>
      </c>
      <c r="K218" s="30"/>
      <c r="L218" s="27"/>
      <c r="M218" s="27"/>
      <c r="N218" s="20"/>
      <c r="O218" s="20"/>
      <c r="P218" s="20"/>
      <c r="Q218" s="20"/>
      <c r="R218" s="15"/>
    </row>
    <row r="219" spans="1:18" ht="14.25" customHeight="1">
      <c r="A219" s="99"/>
      <c r="B219" s="96"/>
      <c r="C219" s="96"/>
      <c r="D219" s="96"/>
      <c r="E219" s="96"/>
      <c r="F219" s="94"/>
      <c r="G219" s="86"/>
      <c r="H219" s="86"/>
      <c r="I219" s="94"/>
      <c r="J219" s="94"/>
      <c r="K219" s="30"/>
      <c r="L219" s="27"/>
      <c r="M219" s="27"/>
      <c r="N219" s="20"/>
      <c r="O219" s="20"/>
      <c r="P219" s="20"/>
      <c r="Q219" s="20"/>
      <c r="R219" s="15"/>
    </row>
    <row r="220" spans="1:18" ht="14.25" customHeight="1">
      <c r="A220" s="99" t="s">
        <v>91</v>
      </c>
      <c r="B220" s="96" t="s">
        <v>20</v>
      </c>
      <c r="C220" s="96" t="s">
        <v>19</v>
      </c>
      <c r="D220" s="96" t="s">
        <v>135</v>
      </c>
      <c r="E220" s="96" t="s">
        <v>76</v>
      </c>
      <c r="F220" s="94">
        <v>80</v>
      </c>
      <c r="G220" s="86"/>
      <c r="H220" s="86"/>
      <c r="I220" s="94">
        <v>0</v>
      </c>
      <c r="J220" s="94"/>
      <c r="K220" s="30"/>
      <c r="L220" s="27"/>
      <c r="M220" s="27"/>
      <c r="N220" s="20"/>
      <c r="O220" s="20"/>
      <c r="P220" s="20"/>
      <c r="Q220" s="20"/>
      <c r="R220" s="15"/>
    </row>
    <row r="221" spans="1:18" ht="14.25" customHeight="1">
      <c r="A221" s="99"/>
      <c r="B221" s="96"/>
      <c r="C221" s="96"/>
      <c r="D221" s="96"/>
      <c r="E221" s="96"/>
      <c r="F221" s="94"/>
      <c r="G221" s="86"/>
      <c r="H221" s="86"/>
      <c r="I221" s="94"/>
      <c r="J221" s="94"/>
      <c r="K221" s="3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95" t="s">
        <v>99</v>
      </c>
      <c r="B222" s="96" t="s">
        <v>20</v>
      </c>
      <c r="C222" s="96" t="s">
        <v>19</v>
      </c>
      <c r="D222" s="96" t="s">
        <v>134</v>
      </c>
      <c r="E222" s="96"/>
      <c r="F222" s="94">
        <f>F224</f>
        <v>358.1</v>
      </c>
      <c r="G222" s="86"/>
      <c r="H222" s="86"/>
      <c r="I222" s="94">
        <f>I224</f>
        <v>1278</v>
      </c>
      <c r="J222" s="94">
        <f>J224</f>
        <v>1278</v>
      </c>
      <c r="K222" s="30"/>
      <c r="L222" s="27"/>
      <c r="M222" s="27"/>
      <c r="N222" s="20"/>
      <c r="O222" s="20"/>
      <c r="P222" s="20"/>
      <c r="Q222" s="20"/>
      <c r="R222" s="15"/>
    </row>
    <row r="223" spans="1:18" ht="19.5" customHeight="1">
      <c r="A223" s="95"/>
      <c r="B223" s="96"/>
      <c r="C223" s="96"/>
      <c r="D223" s="96"/>
      <c r="E223" s="96"/>
      <c r="F223" s="94"/>
      <c r="G223" s="86"/>
      <c r="H223" s="86"/>
      <c r="I223" s="94"/>
      <c r="J223" s="94"/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99" t="s">
        <v>91</v>
      </c>
      <c r="B224" s="96" t="s">
        <v>20</v>
      </c>
      <c r="C224" s="96" t="s">
        <v>19</v>
      </c>
      <c r="D224" s="96" t="s">
        <v>134</v>
      </c>
      <c r="E224" s="96" t="s">
        <v>76</v>
      </c>
      <c r="F224" s="94">
        <v>358.1</v>
      </c>
      <c r="G224" s="86"/>
      <c r="H224" s="86"/>
      <c r="I224" s="94">
        <v>1278</v>
      </c>
      <c r="J224" s="94">
        <v>1278</v>
      </c>
      <c r="K224" s="3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99"/>
      <c r="B225" s="96"/>
      <c r="C225" s="96"/>
      <c r="D225" s="96"/>
      <c r="E225" s="96"/>
      <c r="F225" s="94"/>
      <c r="G225" s="86"/>
      <c r="H225" s="86"/>
      <c r="I225" s="94"/>
      <c r="J225" s="94"/>
      <c r="K225" s="30"/>
      <c r="L225" s="27"/>
      <c r="M225" s="27"/>
      <c r="N225" s="20"/>
      <c r="O225" s="20"/>
      <c r="P225" s="20"/>
      <c r="Q225" s="20"/>
      <c r="R225" s="15"/>
    </row>
    <row r="226" spans="1:18" s="7" customFormat="1" ht="19.5" customHeight="1">
      <c r="A226" s="66" t="s">
        <v>12</v>
      </c>
      <c r="B226" s="67" t="s">
        <v>22</v>
      </c>
      <c r="C226" s="69"/>
      <c r="D226" s="69"/>
      <c r="E226" s="69"/>
      <c r="F226" s="68">
        <f>F227+F231</f>
        <v>7</v>
      </c>
      <c r="G226" s="68" t="e">
        <f>#REF!+#REF!+#REF!+#REF!+#REF!+G227</f>
        <v>#REF!</v>
      </c>
      <c r="H226" s="68" t="e">
        <f>#REF!+#REF!+#REF!+#REF!+#REF!+H227</f>
        <v>#REF!</v>
      </c>
      <c r="I226" s="68">
        <f aca="true" t="shared" si="0" ref="I226:J228">I227</f>
        <v>5</v>
      </c>
      <c r="J226" s="68">
        <f t="shared" si="0"/>
        <v>5</v>
      </c>
      <c r="K226" s="54"/>
      <c r="L226" s="34"/>
      <c r="M226" s="34"/>
      <c r="N226" s="35"/>
      <c r="O226" s="35"/>
      <c r="P226" s="35"/>
      <c r="Q226" s="35"/>
      <c r="R226" s="19"/>
    </row>
    <row r="227" spans="1:18" ht="14.25" customHeight="1">
      <c r="A227" s="83" t="s">
        <v>30</v>
      </c>
      <c r="B227" s="67" t="str">
        <f>B$226</f>
        <v>07</v>
      </c>
      <c r="C227" s="67" t="s">
        <v>22</v>
      </c>
      <c r="D227" s="67"/>
      <c r="E227" s="67"/>
      <c r="F227" s="68">
        <f>F228</f>
        <v>5</v>
      </c>
      <c r="G227" s="68" t="e">
        <f>#REF!+#REF!+#REF!</f>
        <v>#REF!</v>
      </c>
      <c r="H227" s="68" t="e">
        <f>#REF!+#REF!+#REF!</f>
        <v>#REF!</v>
      </c>
      <c r="I227" s="68">
        <f t="shared" si="0"/>
        <v>5</v>
      </c>
      <c r="J227" s="68">
        <f t="shared" si="0"/>
        <v>5</v>
      </c>
      <c r="K227" s="53"/>
      <c r="L227" s="28"/>
      <c r="M227" s="28"/>
      <c r="N227" s="11"/>
      <c r="O227" s="11"/>
      <c r="P227" s="11"/>
      <c r="Q227" s="11"/>
      <c r="R227" s="15"/>
    </row>
    <row r="228" spans="1:18" s="2" customFormat="1" ht="14.25" customHeight="1">
      <c r="A228" s="58" t="s">
        <v>114</v>
      </c>
      <c r="B228" s="69" t="str">
        <f>B$226</f>
        <v>07</v>
      </c>
      <c r="C228" s="69" t="str">
        <f>C$227</f>
        <v>07</v>
      </c>
      <c r="D228" s="69" t="s">
        <v>121</v>
      </c>
      <c r="E228" s="69"/>
      <c r="F228" s="70">
        <f>F229</f>
        <v>5</v>
      </c>
      <c r="G228" s="70" t="e">
        <f>#REF!+G229</f>
        <v>#REF!</v>
      </c>
      <c r="H228" s="70" t="e">
        <f>#REF!+H229</f>
        <v>#REF!</v>
      </c>
      <c r="I228" s="70">
        <f t="shared" si="0"/>
        <v>5</v>
      </c>
      <c r="J228" s="70">
        <f t="shared" si="0"/>
        <v>5</v>
      </c>
      <c r="K228" s="30"/>
      <c r="L228" s="27"/>
      <c r="M228" s="27"/>
      <c r="N228" s="20"/>
      <c r="O228" s="20"/>
      <c r="P228" s="20"/>
      <c r="Q228" s="20"/>
      <c r="R228" s="22"/>
    </row>
    <row r="229" spans="1:18" ht="14.25" customHeight="1">
      <c r="A229" s="99" t="s">
        <v>91</v>
      </c>
      <c r="B229" s="96" t="str">
        <f>B$226</f>
        <v>07</v>
      </c>
      <c r="C229" s="96" t="str">
        <f>C$227</f>
        <v>07</v>
      </c>
      <c r="D229" s="96" t="s">
        <v>121</v>
      </c>
      <c r="E229" s="96" t="s">
        <v>76</v>
      </c>
      <c r="F229" s="94">
        <v>5</v>
      </c>
      <c r="G229" s="86"/>
      <c r="H229" s="86"/>
      <c r="I229" s="94">
        <v>5</v>
      </c>
      <c r="J229" s="94">
        <v>5</v>
      </c>
      <c r="K229" s="3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99"/>
      <c r="B230" s="96"/>
      <c r="C230" s="96"/>
      <c r="D230" s="96"/>
      <c r="E230" s="96"/>
      <c r="F230" s="94"/>
      <c r="G230" s="86"/>
      <c r="H230" s="86"/>
      <c r="I230" s="94"/>
      <c r="J230" s="94"/>
      <c r="K230" s="30"/>
      <c r="L230" s="27"/>
      <c r="M230" s="27"/>
      <c r="N230" s="20"/>
      <c r="O230" s="20"/>
      <c r="P230" s="20"/>
      <c r="Q230" s="20"/>
      <c r="R230" s="15"/>
    </row>
    <row r="231" spans="1:18" ht="14.25" customHeight="1">
      <c r="A231" s="80" t="s">
        <v>183</v>
      </c>
      <c r="B231" s="81" t="s">
        <v>22</v>
      </c>
      <c r="C231" s="81" t="s">
        <v>85</v>
      </c>
      <c r="D231" s="81"/>
      <c r="E231" s="81"/>
      <c r="F231" s="82">
        <f>F232+F240</f>
        <v>2</v>
      </c>
      <c r="G231" s="92"/>
      <c r="H231" s="92"/>
      <c r="I231" s="82"/>
      <c r="J231" s="82"/>
      <c r="K231" s="3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95" t="s">
        <v>182</v>
      </c>
      <c r="B232" s="96" t="s">
        <v>22</v>
      </c>
      <c r="C232" s="96" t="s">
        <v>85</v>
      </c>
      <c r="D232" s="96" t="s">
        <v>181</v>
      </c>
      <c r="E232" s="96"/>
      <c r="F232" s="94">
        <f>F238</f>
        <v>1.8</v>
      </c>
      <c r="G232" s="86"/>
      <c r="H232" s="86"/>
      <c r="I232" s="94"/>
      <c r="J232" s="94"/>
      <c r="K232" s="30"/>
      <c r="L232" s="27"/>
      <c r="M232" s="27"/>
      <c r="N232" s="20"/>
      <c r="O232" s="20"/>
      <c r="P232" s="20"/>
      <c r="Q232" s="20"/>
      <c r="R232" s="15"/>
    </row>
    <row r="233" spans="1:18" ht="14.25" customHeight="1">
      <c r="A233" s="95"/>
      <c r="B233" s="96"/>
      <c r="C233" s="96"/>
      <c r="D233" s="96"/>
      <c r="E233" s="96"/>
      <c r="F233" s="94"/>
      <c r="G233" s="86"/>
      <c r="H233" s="86"/>
      <c r="I233" s="94"/>
      <c r="J233" s="94"/>
      <c r="K233" s="30"/>
      <c r="L233" s="27"/>
      <c r="M233" s="27"/>
      <c r="N233" s="20"/>
      <c r="O233" s="20"/>
      <c r="P233" s="20"/>
      <c r="Q233" s="20"/>
      <c r="R233" s="15"/>
    </row>
    <row r="234" spans="1:18" ht="14.25" customHeight="1">
      <c r="A234" s="95"/>
      <c r="B234" s="96"/>
      <c r="C234" s="96"/>
      <c r="D234" s="96"/>
      <c r="E234" s="96"/>
      <c r="F234" s="94"/>
      <c r="G234" s="86"/>
      <c r="H234" s="86"/>
      <c r="I234" s="94"/>
      <c r="J234" s="94"/>
      <c r="K234" s="30"/>
      <c r="L234" s="27"/>
      <c r="M234" s="27"/>
      <c r="N234" s="20"/>
      <c r="O234" s="20"/>
      <c r="P234" s="20"/>
      <c r="Q234" s="20"/>
      <c r="R234" s="15"/>
    </row>
    <row r="235" spans="1:18" ht="14.25" customHeight="1">
      <c r="A235" s="95"/>
      <c r="B235" s="96"/>
      <c r="C235" s="96"/>
      <c r="D235" s="96"/>
      <c r="E235" s="96"/>
      <c r="F235" s="94"/>
      <c r="G235" s="86"/>
      <c r="H235" s="86"/>
      <c r="I235" s="94"/>
      <c r="J235" s="94"/>
      <c r="K235" s="3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95"/>
      <c r="B236" s="96"/>
      <c r="C236" s="96"/>
      <c r="D236" s="96"/>
      <c r="E236" s="96"/>
      <c r="F236" s="94"/>
      <c r="G236" s="86"/>
      <c r="H236" s="86"/>
      <c r="I236" s="94"/>
      <c r="J236" s="94"/>
      <c r="K236" s="3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95"/>
      <c r="B237" s="96"/>
      <c r="C237" s="96"/>
      <c r="D237" s="96"/>
      <c r="E237" s="96"/>
      <c r="F237" s="94"/>
      <c r="G237" s="86"/>
      <c r="H237" s="86"/>
      <c r="I237" s="94"/>
      <c r="J237" s="94"/>
      <c r="K237" s="3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99" t="s">
        <v>91</v>
      </c>
      <c r="B238" s="96" t="str">
        <f>B$226</f>
        <v>07</v>
      </c>
      <c r="C238" s="96" t="s">
        <v>85</v>
      </c>
      <c r="D238" s="96" t="s">
        <v>181</v>
      </c>
      <c r="E238" s="96" t="s">
        <v>76</v>
      </c>
      <c r="F238" s="94">
        <v>1.8</v>
      </c>
      <c r="G238" s="86"/>
      <c r="H238" s="86"/>
      <c r="I238" s="94"/>
      <c r="J238" s="94"/>
      <c r="K238" s="3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99"/>
      <c r="B239" s="96"/>
      <c r="C239" s="96"/>
      <c r="D239" s="96"/>
      <c r="E239" s="96"/>
      <c r="F239" s="94"/>
      <c r="G239" s="86"/>
      <c r="H239" s="86"/>
      <c r="I239" s="94"/>
      <c r="J239" s="94"/>
      <c r="K239" s="3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95" t="s">
        <v>180</v>
      </c>
      <c r="B240" s="96" t="s">
        <v>22</v>
      </c>
      <c r="C240" s="96" t="s">
        <v>85</v>
      </c>
      <c r="D240" s="96" t="s">
        <v>179</v>
      </c>
      <c r="E240" s="96"/>
      <c r="F240" s="94">
        <f>F245</f>
        <v>0.2</v>
      </c>
      <c r="G240" s="86"/>
      <c r="H240" s="86"/>
      <c r="I240" s="94"/>
      <c r="J240" s="94"/>
      <c r="K240" s="3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95"/>
      <c r="B241" s="96"/>
      <c r="C241" s="96"/>
      <c r="D241" s="96"/>
      <c r="E241" s="96"/>
      <c r="F241" s="94"/>
      <c r="G241" s="86"/>
      <c r="H241" s="86"/>
      <c r="I241" s="94"/>
      <c r="J241" s="94"/>
      <c r="K241" s="3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95"/>
      <c r="B242" s="96"/>
      <c r="C242" s="96"/>
      <c r="D242" s="96"/>
      <c r="E242" s="96"/>
      <c r="F242" s="94"/>
      <c r="G242" s="86"/>
      <c r="H242" s="86"/>
      <c r="I242" s="94"/>
      <c r="J242" s="94"/>
      <c r="K242" s="3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95"/>
      <c r="B243" s="96"/>
      <c r="C243" s="96"/>
      <c r="D243" s="96"/>
      <c r="E243" s="96"/>
      <c r="F243" s="94"/>
      <c r="G243" s="86"/>
      <c r="H243" s="86"/>
      <c r="I243" s="94"/>
      <c r="J243" s="94"/>
      <c r="K243" s="30"/>
      <c r="L243" s="27"/>
      <c r="M243" s="27"/>
      <c r="N243" s="20"/>
      <c r="O243" s="20"/>
      <c r="P243" s="20"/>
      <c r="Q243" s="20"/>
      <c r="R243" s="15"/>
    </row>
    <row r="244" spans="1:18" ht="27" customHeight="1">
      <c r="A244" s="95"/>
      <c r="B244" s="96"/>
      <c r="C244" s="96"/>
      <c r="D244" s="96"/>
      <c r="E244" s="96"/>
      <c r="F244" s="94"/>
      <c r="G244" s="86"/>
      <c r="H244" s="86"/>
      <c r="I244" s="94"/>
      <c r="J244" s="94"/>
      <c r="K244" s="3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99" t="s">
        <v>91</v>
      </c>
      <c r="B245" s="96" t="str">
        <f>B$226</f>
        <v>07</v>
      </c>
      <c r="C245" s="96" t="s">
        <v>85</v>
      </c>
      <c r="D245" s="96" t="s">
        <v>179</v>
      </c>
      <c r="E245" s="96" t="s">
        <v>76</v>
      </c>
      <c r="F245" s="94">
        <v>0.2</v>
      </c>
      <c r="G245" s="86"/>
      <c r="H245" s="86"/>
      <c r="I245" s="94"/>
      <c r="J245" s="94"/>
      <c r="K245" s="30"/>
      <c r="L245" s="27"/>
      <c r="M245" s="27"/>
      <c r="N245" s="20"/>
      <c r="O245" s="20"/>
      <c r="P245" s="20"/>
      <c r="Q245" s="20"/>
      <c r="R245" s="15"/>
    </row>
    <row r="246" spans="1:18" ht="14.25" customHeight="1">
      <c r="A246" s="99"/>
      <c r="B246" s="96"/>
      <c r="C246" s="96"/>
      <c r="D246" s="96"/>
      <c r="E246" s="96"/>
      <c r="F246" s="94"/>
      <c r="G246" s="86"/>
      <c r="H246" s="86"/>
      <c r="I246" s="94"/>
      <c r="J246" s="94"/>
      <c r="K246" s="30"/>
      <c r="L246" s="27"/>
      <c r="M246" s="27"/>
      <c r="N246" s="20"/>
      <c r="O246" s="20"/>
      <c r="P246" s="20"/>
      <c r="Q246" s="20"/>
      <c r="R246" s="15"/>
    </row>
    <row r="247" spans="1:18" s="7" customFormat="1" ht="14.25" customHeight="1">
      <c r="A247" s="115" t="s">
        <v>70</v>
      </c>
      <c r="B247" s="106" t="s">
        <v>23</v>
      </c>
      <c r="C247" s="96"/>
      <c r="D247" s="96"/>
      <c r="E247" s="96"/>
      <c r="F247" s="102">
        <f>F249</f>
        <v>4695.9</v>
      </c>
      <c r="G247" s="70"/>
      <c r="H247" s="70"/>
      <c r="I247" s="102">
        <f>I249</f>
        <v>5525</v>
      </c>
      <c r="J247" s="102">
        <f>J249</f>
        <v>6584</v>
      </c>
      <c r="K247" s="56"/>
      <c r="L247" s="32"/>
      <c r="M247" s="32"/>
      <c r="N247" s="33"/>
      <c r="O247" s="33"/>
      <c r="P247" s="33"/>
      <c r="Q247" s="33"/>
      <c r="R247" s="19"/>
    </row>
    <row r="248" spans="1:18" s="4" customFormat="1" ht="24.75" customHeight="1">
      <c r="A248" s="115"/>
      <c r="B248" s="106"/>
      <c r="C248" s="96"/>
      <c r="D248" s="96"/>
      <c r="E248" s="96"/>
      <c r="F248" s="102"/>
      <c r="G248" s="68" t="e">
        <f>#REF!+#REF!+#REF!+#REF!</f>
        <v>#REF!</v>
      </c>
      <c r="H248" s="68" t="e">
        <f>#REF!+#REF!+#REF!+#REF!</f>
        <v>#REF!</v>
      </c>
      <c r="I248" s="102"/>
      <c r="J248" s="102"/>
      <c r="K248" s="54"/>
      <c r="L248" s="34"/>
      <c r="M248" s="34"/>
      <c r="N248" s="35"/>
      <c r="O248" s="35"/>
      <c r="P248" s="35"/>
      <c r="Q248" s="35"/>
      <c r="R248" s="26"/>
    </row>
    <row r="249" spans="1:18" ht="14.25" customHeight="1">
      <c r="A249" s="74" t="s">
        <v>27</v>
      </c>
      <c r="B249" s="67" t="str">
        <f>B$247</f>
        <v>08</v>
      </c>
      <c r="C249" s="67" t="s">
        <v>17</v>
      </c>
      <c r="D249" s="67"/>
      <c r="E249" s="67"/>
      <c r="F249" s="68">
        <f>F250+F253+F258+F263</f>
        <v>4695.9</v>
      </c>
      <c r="G249" s="70"/>
      <c r="H249" s="70"/>
      <c r="I249" s="68">
        <f>I250+I253+I258+I263</f>
        <v>5525</v>
      </c>
      <c r="J249" s="68">
        <f>J250+J253+J258+J263</f>
        <v>6584</v>
      </c>
      <c r="K249" s="30"/>
      <c r="L249" s="27"/>
      <c r="M249" s="27"/>
      <c r="N249" s="20"/>
      <c r="O249" s="20"/>
      <c r="P249" s="20"/>
      <c r="Q249" s="20"/>
      <c r="R249" s="15"/>
    </row>
    <row r="250" spans="1:18" s="2" customFormat="1" ht="14.25" customHeight="1">
      <c r="A250" s="78" t="s">
        <v>112</v>
      </c>
      <c r="B250" s="69" t="str">
        <f>B$247</f>
        <v>08</v>
      </c>
      <c r="C250" s="69" t="str">
        <f>C249</f>
        <v>01</v>
      </c>
      <c r="D250" s="69" t="s">
        <v>113</v>
      </c>
      <c r="E250" s="67"/>
      <c r="F250" s="70">
        <f>F251</f>
        <v>2</v>
      </c>
      <c r="G250" s="68"/>
      <c r="H250" s="68"/>
      <c r="I250" s="70">
        <f>I251</f>
        <v>2</v>
      </c>
      <c r="J250" s="70">
        <f>J251</f>
        <v>2</v>
      </c>
      <c r="K250" s="53"/>
      <c r="L250" s="28"/>
      <c r="M250" s="28"/>
      <c r="N250" s="11"/>
      <c r="O250" s="11"/>
      <c r="P250" s="11"/>
      <c r="Q250" s="11"/>
      <c r="R250" s="22"/>
    </row>
    <row r="251" spans="1:18" ht="14.25" customHeight="1">
      <c r="A251" s="99" t="s">
        <v>91</v>
      </c>
      <c r="B251" s="96" t="str">
        <f>B$247</f>
        <v>08</v>
      </c>
      <c r="C251" s="96" t="str">
        <f>C249</f>
        <v>01</v>
      </c>
      <c r="D251" s="96" t="s">
        <v>113</v>
      </c>
      <c r="E251" s="96" t="s">
        <v>76</v>
      </c>
      <c r="F251" s="94">
        <v>2</v>
      </c>
      <c r="G251" s="70"/>
      <c r="H251" s="70"/>
      <c r="I251" s="94">
        <v>2</v>
      </c>
      <c r="J251" s="94">
        <v>2</v>
      </c>
      <c r="K251" s="30"/>
      <c r="L251" s="27"/>
      <c r="M251" s="27"/>
      <c r="N251" s="20"/>
      <c r="O251" s="20"/>
      <c r="P251" s="20"/>
      <c r="Q251" s="20"/>
      <c r="R251" s="15"/>
    </row>
    <row r="252" spans="1:18" ht="14.25" customHeight="1">
      <c r="A252" s="99"/>
      <c r="B252" s="96"/>
      <c r="C252" s="96"/>
      <c r="D252" s="96"/>
      <c r="E252" s="96"/>
      <c r="F252" s="94"/>
      <c r="G252" s="70"/>
      <c r="H252" s="70"/>
      <c r="I252" s="94"/>
      <c r="J252" s="94"/>
      <c r="K252" s="30"/>
      <c r="L252" s="27"/>
      <c r="M252" s="27"/>
      <c r="N252" s="20"/>
      <c r="O252" s="20"/>
      <c r="P252" s="20"/>
      <c r="Q252" s="20"/>
      <c r="R252" s="15"/>
    </row>
    <row r="253" spans="1:18" ht="14.25" customHeight="1">
      <c r="A253" s="99" t="s">
        <v>111</v>
      </c>
      <c r="B253" s="96" t="s">
        <v>23</v>
      </c>
      <c r="C253" s="96" t="s">
        <v>17</v>
      </c>
      <c r="D253" s="96" t="s">
        <v>110</v>
      </c>
      <c r="E253" s="96"/>
      <c r="F253" s="94">
        <f>F255</f>
        <v>4688.9</v>
      </c>
      <c r="G253" s="70"/>
      <c r="H253" s="70"/>
      <c r="I253" s="94">
        <f>I255</f>
        <v>5523</v>
      </c>
      <c r="J253" s="94">
        <f>J255</f>
        <v>6582</v>
      </c>
      <c r="K253" s="30"/>
      <c r="L253" s="27"/>
      <c r="M253" s="27"/>
      <c r="N253" s="20"/>
      <c r="O253" s="20"/>
      <c r="P253" s="20"/>
      <c r="Q253" s="20"/>
      <c r="R253" s="15"/>
    </row>
    <row r="254" spans="1:18" ht="14.25" customHeight="1">
      <c r="A254" s="99"/>
      <c r="B254" s="96"/>
      <c r="C254" s="96"/>
      <c r="D254" s="96"/>
      <c r="E254" s="96"/>
      <c r="F254" s="94"/>
      <c r="G254" s="70"/>
      <c r="H254" s="70"/>
      <c r="I254" s="94"/>
      <c r="J254" s="94"/>
      <c r="K254" s="30"/>
      <c r="L254" s="27"/>
      <c r="M254" s="27"/>
      <c r="N254" s="20"/>
      <c r="O254" s="20"/>
      <c r="P254" s="20"/>
      <c r="Q254" s="20"/>
      <c r="R254" s="15"/>
    </row>
    <row r="255" spans="1:18" ht="14.25" customHeight="1">
      <c r="A255" s="99" t="s">
        <v>82</v>
      </c>
      <c r="B255" s="96" t="s">
        <v>23</v>
      </c>
      <c r="C255" s="96" t="s">
        <v>17</v>
      </c>
      <c r="D255" s="96" t="s">
        <v>110</v>
      </c>
      <c r="E255" s="96" t="s">
        <v>81</v>
      </c>
      <c r="F255" s="94">
        <v>4688.9</v>
      </c>
      <c r="G255" s="70"/>
      <c r="H255" s="70"/>
      <c r="I255" s="94">
        <v>5523</v>
      </c>
      <c r="J255" s="94">
        <v>6582</v>
      </c>
      <c r="K255" s="30"/>
      <c r="L255" s="27"/>
      <c r="M255" s="27"/>
      <c r="N255" s="20"/>
      <c r="O255" s="20"/>
      <c r="P255" s="20"/>
      <c r="Q255" s="20"/>
      <c r="R255" s="15"/>
    </row>
    <row r="256" spans="1:18" ht="14.25" customHeight="1">
      <c r="A256" s="99"/>
      <c r="B256" s="96"/>
      <c r="C256" s="96"/>
      <c r="D256" s="96"/>
      <c r="E256" s="96"/>
      <c r="F256" s="94"/>
      <c r="G256" s="70"/>
      <c r="H256" s="70"/>
      <c r="I256" s="94"/>
      <c r="J256" s="94"/>
      <c r="K256" s="30"/>
      <c r="L256" s="27"/>
      <c r="M256" s="27"/>
      <c r="N256" s="20"/>
      <c r="O256" s="20"/>
      <c r="P256" s="20"/>
      <c r="Q256" s="20"/>
      <c r="R256" s="15"/>
    </row>
    <row r="257" spans="1:18" ht="18.75" customHeight="1">
      <c r="A257" s="99"/>
      <c r="B257" s="96"/>
      <c r="C257" s="96"/>
      <c r="D257" s="96"/>
      <c r="E257" s="96"/>
      <c r="F257" s="94"/>
      <c r="G257" s="70"/>
      <c r="H257" s="70"/>
      <c r="I257" s="94"/>
      <c r="J257" s="94"/>
      <c r="K257" s="30"/>
      <c r="L257" s="27"/>
      <c r="M257" s="27"/>
      <c r="N257" s="20"/>
      <c r="O257" s="20"/>
      <c r="P257" s="20"/>
      <c r="Q257" s="20"/>
      <c r="R257" s="15"/>
    </row>
    <row r="258" spans="1:18" ht="18.75" customHeight="1">
      <c r="A258" s="95" t="s">
        <v>167</v>
      </c>
      <c r="B258" s="96" t="s">
        <v>23</v>
      </c>
      <c r="C258" s="96" t="s">
        <v>17</v>
      </c>
      <c r="D258" s="96" t="s">
        <v>172</v>
      </c>
      <c r="E258" s="96"/>
      <c r="F258" s="94">
        <f>F262</f>
        <v>4</v>
      </c>
      <c r="G258" s="70"/>
      <c r="H258" s="70"/>
      <c r="I258" s="94"/>
      <c r="J258" s="94"/>
      <c r="K258" s="30"/>
      <c r="L258" s="27"/>
      <c r="M258" s="27"/>
      <c r="N258" s="20"/>
      <c r="O258" s="20"/>
      <c r="P258" s="20"/>
      <c r="Q258" s="20"/>
      <c r="R258" s="15"/>
    </row>
    <row r="259" spans="1:18" ht="18.75" customHeight="1">
      <c r="A259" s="95"/>
      <c r="B259" s="96"/>
      <c r="C259" s="96"/>
      <c r="D259" s="96"/>
      <c r="E259" s="96"/>
      <c r="F259" s="94"/>
      <c r="G259" s="70"/>
      <c r="H259" s="70"/>
      <c r="I259" s="94"/>
      <c r="J259" s="94"/>
      <c r="K259" s="30"/>
      <c r="L259" s="27"/>
      <c r="M259" s="27"/>
      <c r="N259" s="20"/>
      <c r="O259" s="20"/>
      <c r="P259" s="20"/>
      <c r="Q259" s="20"/>
      <c r="R259" s="15"/>
    </row>
    <row r="260" spans="1:18" ht="18.75" customHeight="1">
      <c r="A260" s="95"/>
      <c r="B260" s="96"/>
      <c r="C260" s="96"/>
      <c r="D260" s="96"/>
      <c r="E260" s="96"/>
      <c r="F260" s="94"/>
      <c r="G260" s="70"/>
      <c r="H260" s="70"/>
      <c r="I260" s="94"/>
      <c r="J260" s="94"/>
      <c r="K260" s="30"/>
      <c r="L260" s="27"/>
      <c r="M260" s="27"/>
      <c r="N260" s="20"/>
      <c r="O260" s="20"/>
      <c r="P260" s="20"/>
      <c r="Q260" s="20"/>
      <c r="R260" s="15"/>
    </row>
    <row r="261" spans="1:18" ht="29.25" customHeight="1">
      <c r="A261" s="95"/>
      <c r="B261" s="96"/>
      <c r="C261" s="96"/>
      <c r="D261" s="96"/>
      <c r="E261" s="96"/>
      <c r="F261" s="94"/>
      <c r="G261" s="70"/>
      <c r="H261" s="70"/>
      <c r="I261" s="94"/>
      <c r="J261" s="94"/>
      <c r="K261" s="30"/>
      <c r="L261" s="27"/>
      <c r="M261" s="27"/>
      <c r="N261" s="20"/>
      <c r="O261" s="20"/>
      <c r="P261" s="20"/>
      <c r="Q261" s="20"/>
      <c r="R261" s="15"/>
    </row>
    <row r="262" spans="1:18" ht="18.75" customHeight="1">
      <c r="A262" s="78" t="s">
        <v>171</v>
      </c>
      <c r="B262" s="69" t="s">
        <v>23</v>
      </c>
      <c r="C262" s="69" t="s">
        <v>17</v>
      </c>
      <c r="D262" s="69" t="s">
        <v>172</v>
      </c>
      <c r="E262" s="69" t="s">
        <v>170</v>
      </c>
      <c r="F262" s="70">
        <v>4</v>
      </c>
      <c r="G262" s="70"/>
      <c r="H262" s="70"/>
      <c r="I262" s="70"/>
      <c r="J262" s="70"/>
      <c r="K262" s="30"/>
      <c r="L262" s="27"/>
      <c r="M262" s="27"/>
      <c r="N262" s="20"/>
      <c r="O262" s="20"/>
      <c r="P262" s="20"/>
      <c r="Q262" s="20"/>
      <c r="R262" s="15"/>
    </row>
    <row r="263" spans="1:18" ht="18.75" customHeight="1">
      <c r="A263" s="95" t="s">
        <v>174</v>
      </c>
      <c r="B263" s="96" t="s">
        <v>23</v>
      </c>
      <c r="C263" s="96" t="s">
        <v>17</v>
      </c>
      <c r="D263" s="96" t="s">
        <v>173</v>
      </c>
      <c r="E263" s="96"/>
      <c r="F263" s="94">
        <f>F267</f>
        <v>1</v>
      </c>
      <c r="G263" s="70"/>
      <c r="H263" s="70"/>
      <c r="I263" s="94"/>
      <c r="J263" s="94"/>
      <c r="K263" s="30"/>
      <c r="L263" s="27"/>
      <c r="M263" s="27"/>
      <c r="N263" s="20"/>
      <c r="O263" s="20"/>
      <c r="P263" s="20"/>
      <c r="Q263" s="20"/>
      <c r="R263" s="15"/>
    </row>
    <row r="264" spans="1:18" ht="18.75" customHeight="1">
      <c r="A264" s="95"/>
      <c r="B264" s="96"/>
      <c r="C264" s="96"/>
      <c r="D264" s="96"/>
      <c r="E264" s="96"/>
      <c r="F264" s="94"/>
      <c r="G264" s="70"/>
      <c r="H264" s="70"/>
      <c r="I264" s="94"/>
      <c r="J264" s="94"/>
      <c r="K264" s="30"/>
      <c r="L264" s="27"/>
      <c r="M264" s="27"/>
      <c r="N264" s="20"/>
      <c r="O264" s="20"/>
      <c r="P264" s="20"/>
      <c r="Q264" s="20"/>
      <c r="R264" s="15"/>
    </row>
    <row r="265" spans="1:18" ht="18.75" customHeight="1">
      <c r="A265" s="95"/>
      <c r="B265" s="96"/>
      <c r="C265" s="96"/>
      <c r="D265" s="96"/>
      <c r="E265" s="96"/>
      <c r="F265" s="94"/>
      <c r="G265" s="70"/>
      <c r="H265" s="70"/>
      <c r="I265" s="94"/>
      <c r="J265" s="94"/>
      <c r="K265" s="30"/>
      <c r="L265" s="27"/>
      <c r="M265" s="27"/>
      <c r="N265" s="20"/>
      <c r="O265" s="20"/>
      <c r="P265" s="20"/>
      <c r="Q265" s="20"/>
      <c r="R265" s="15"/>
    </row>
    <row r="266" spans="1:18" ht="30" customHeight="1">
      <c r="A266" s="95"/>
      <c r="B266" s="96"/>
      <c r="C266" s="96"/>
      <c r="D266" s="96"/>
      <c r="E266" s="96"/>
      <c r="F266" s="94"/>
      <c r="G266" s="70"/>
      <c r="H266" s="70"/>
      <c r="I266" s="94"/>
      <c r="J266" s="94"/>
      <c r="K266" s="30"/>
      <c r="L266" s="27"/>
      <c r="M266" s="27"/>
      <c r="N266" s="20"/>
      <c r="O266" s="20"/>
      <c r="P266" s="20"/>
      <c r="Q266" s="20"/>
      <c r="R266" s="15"/>
    </row>
    <row r="267" spans="1:18" ht="16.5" customHeight="1">
      <c r="A267" s="78" t="s">
        <v>171</v>
      </c>
      <c r="B267" s="69" t="s">
        <v>23</v>
      </c>
      <c r="C267" s="69" t="s">
        <v>17</v>
      </c>
      <c r="D267" s="69" t="s">
        <v>173</v>
      </c>
      <c r="E267" s="69" t="s">
        <v>170</v>
      </c>
      <c r="F267" s="70">
        <v>1</v>
      </c>
      <c r="G267" s="70"/>
      <c r="H267" s="70"/>
      <c r="I267" s="70"/>
      <c r="J267" s="70"/>
      <c r="K267" s="30"/>
      <c r="L267" s="27"/>
      <c r="M267" s="27"/>
      <c r="N267" s="20"/>
      <c r="O267" s="20"/>
      <c r="P267" s="20"/>
      <c r="Q267" s="20"/>
      <c r="R267" s="15"/>
    </row>
    <row r="268" spans="1:18" s="4" customFormat="1" ht="14.25" customHeight="1">
      <c r="A268" s="87" t="s">
        <v>107</v>
      </c>
      <c r="B268" s="67" t="s">
        <v>71</v>
      </c>
      <c r="C268" s="69"/>
      <c r="D268" s="67"/>
      <c r="E268" s="67"/>
      <c r="F268" s="68">
        <f>F269</f>
        <v>8</v>
      </c>
      <c r="G268" s="68" t="e">
        <f>#REF!+#REF!+#REF!+#REF!+#REF!+G269+#REF!</f>
        <v>#REF!</v>
      </c>
      <c r="H268" s="68" t="e">
        <f>#REF!+#REF!+#REF!+#REF!+#REF!+H269+#REF!</f>
        <v>#REF!</v>
      </c>
      <c r="I268" s="68">
        <f>I269</f>
        <v>8</v>
      </c>
      <c r="J268" s="68">
        <f>J269</f>
        <v>8</v>
      </c>
      <c r="K268" s="54"/>
      <c r="L268" s="34"/>
      <c r="M268" s="34"/>
      <c r="N268" s="35"/>
      <c r="O268" s="35"/>
      <c r="P268" s="35"/>
      <c r="Q268" s="35"/>
      <c r="R268" s="26"/>
    </row>
    <row r="269" spans="1:18" ht="14.25" customHeight="1">
      <c r="A269" s="88" t="s">
        <v>108</v>
      </c>
      <c r="B269" s="67" t="str">
        <f>B$268</f>
        <v>11</v>
      </c>
      <c r="C269" s="67" t="s">
        <v>17</v>
      </c>
      <c r="D269" s="67"/>
      <c r="E269" s="67"/>
      <c r="F269" s="68">
        <f>F273</f>
        <v>8</v>
      </c>
      <c r="G269" s="68" t="e">
        <f>G270+#REF!+#REF!</f>
        <v>#REF!</v>
      </c>
      <c r="H269" s="68" t="e">
        <f>H270+#REF!+#REF!</f>
        <v>#REF!</v>
      </c>
      <c r="I269" s="68">
        <f>I273</f>
        <v>8</v>
      </c>
      <c r="J269" s="68">
        <f>J273</f>
        <v>8</v>
      </c>
      <c r="K269" s="53"/>
      <c r="L269" s="28"/>
      <c r="M269" s="28"/>
      <c r="N269" s="11"/>
      <c r="O269" s="11"/>
      <c r="P269" s="11"/>
      <c r="Q269" s="11"/>
      <c r="R269" s="15"/>
    </row>
    <row r="270" spans="1:18" ht="14.25" customHeight="1" hidden="1">
      <c r="A270" s="72" t="s">
        <v>32</v>
      </c>
      <c r="B270" s="69" t="str">
        <f>B$268</f>
        <v>11</v>
      </c>
      <c r="C270" s="69" t="str">
        <f>C269</f>
        <v>01</v>
      </c>
      <c r="D270" s="69" t="s">
        <v>31</v>
      </c>
      <c r="E270" s="67"/>
      <c r="F270" s="70">
        <f>F272</f>
        <v>0</v>
      </c>
      <c r="G270" s="70">
        <f>G272</f>
        <v>0</v>
      </c>
      <c r="H270" s="70">
        <f>H272</f>
        <v>0</v>
      </c>
      <c r="I270" s="70"/>
      <c r="J270" s="70"/>
      <c r="K270" s="53"/>
      <c r="L270" s="28"/>
      <c r="M270" s="28"/>
      <c r="N270" s="11"/>
      <c r="O270" s="11"/>
      <c r="P270" s="11"/>
      <c r="Q270" s="11"/>
      <c r="R270" s="15"/>
    </row>
    <row r="271" spans="1:18" ht="14.25" customHeight="1" hidden="1">
      <c r="A271" s="72" t="s">
        <v>41</v>
      </c>
      <c r="B271" s="67"/>
      <c r="C271" s="67"/>
      <c r="D271" s="67"/>
      <c r="E271" s="67"/>
      <c r="F271" s="68"/>
      <c r="G271" s="68"/>
      <c r="H271" s="68"/>
      <c r="I271" s="68"/>
      <c r="J271" s="68"/>
      <c r="K271" s="53"/>
      <c r="L271" s="28"/>
      <c r="M271" s="28"/>
      <c r="N271" s="11"/>
      <c r="O271" s="11"/>
      <c r="P271" s="11"/>
      <c r="Q271" s="11"/>
      <c r="R271" s="15"/>
    </row>
    <row r="272" spans="1:18" ht="14.25" customHeight="1" hidden="1">
      <c r="A272" s="72" t="s">
        <v>40</v>
      </c>
      <c r="B272" s="69" t="str">
        <f>B$268</f>
        <v>11</v>
      </c>
      <c r="C272" s="69" t="str">
        <f>C269</f>
        <v>01</v>
      </c>
      <c r="D272" s="69" t="str">
        <f>D270</f>
        <v>102 00 00</v>
      </c>
      <c r="E272" s="69" t="s">
        <v>38</v>
      </c>
      <c r="F272" s="70"/>
      <c r="G272" s="70"/>
      <c r="H272" s="70"/>
      <c r="I272" s="70"/>
      <c r="J272" s="70"/>
      <c r="K272" s="53"/>
      <c r="L272" s="28"/>
      <c r="M272" s="28"/>
      <c r="N272" s="11"/>
      <c r="O272" s="11"/>
      <c r="P272" s="11"/>
      <c r="Q272" s="11"/>
      <c r="R272" s="15"/>
    </row>
    <row r="273" spans="1:18" ht="14.25" customHeight="1">
      <c r="A273" s="71" t="s">
        <v>109</v>
      </c>
      <c r="B273" s="69" t="str">
        <f>B$268</f>
        <v>11</v>
      </c>
      <c r="C273" s="69" t="str">
        <f>C269</f>
        <v>01</v>
      </c>
      <c r="D273" s="69" t="s">
        <v>106</v>
      </c>
      <c r="E273" s="69"/>
      <c r="F273" s="70">
        <f>F274</f>
        <v>8</v>
      </c>
      <c r="G273" s="86"/>
      <c r="H273" s="86"/>
      <c r="I273" s="70">
        <f>I274</f>
        <v>8</v>
      </c>
      <c r="J273" s="70">
        <f>J274</f>
        <v>8</v>
      </c>
      <c r="K273" s="30"/>
      <c r="L273" s="27"/>
      <c r="M273" s="27"/>
      <c r="N273" s="20"/>
      <c r="O273" s="20"/>
      <c r="P273" s="20"/>
      <c r="Q273" s="20"/>
      <c r="R273" s="15"/>
    </row>
    <row r="274" spans="1:18" ht="14.25" customHeight="1">
      <c r="A274" s="99" t="s">
        <v>91</v>
      </c>
      <c r="B274" s="96" t="str">
        <f>B$268</f>
        <v>11</v>
      </c>
      <c r="C274" s="96" t="str">
        <f>C269</f>
        <v>01</v>
      </c>
      <c r="D274" s="96" t="str">
        <f>D273</f>
        <v>20 5 2 510</v>
      </c>
      <c r="E274" s="96" t="s">
        <v>76</v>
      </c>
      <c r="F274" s="94">
        <v>8</v>
      </c>
      <c r="G274" s="86"/>
      <c r="H274" s="86"/>
      <c r="I274" s="94">
        <v>8</v>
      </c>
      <c r="J274" s="94">
        <v>8</v>
      </c>
      <c r="K274" s="30"/>
      <c r="L274" s="27"/>
      <c r="M274" s="27"/>
      <c r="N274" s="20"/>
      <c r="O274" s="20"/>
      <c r="P274" s="20"/>
      <c r="Q274" s="20"/>
      <c r="R274" s="15"/>
    </row>
    <row r="275" spans="1:18" ht="14.25" customHeight="1">
      <c r="A275" s="99"/>
      <c r="B275" s="96"/>
      <c r="C275" s="96"/>
      <c r="D275" s="96"/>
      <c r="E275" s="96"/>
      <c r="F275" s="94"/>
      <c r="G275" s="86"/>
      <c r="H275" s="86"/>
      <c r="I275" s="94"/>
      <c r="J275" s="94"/>
      <c r="K275" s="30"/>
      <c r="L275" s="27"/>
      <c r="M275" s="27"/>
      <c r="N275" s="20"/>
      <c r="O275" s="20"/>
      <c r="P275" s="20"/>
      <c r="Q275" s="20"/>
      <c r="R275" s="15"/>
    </row>
    <row r="276" spans="1:18" ht="14.25" customHeight="1">
      <c r="A276" s="83" t="s">
        <v>36</v>
      </c>
      <c r="B276" s="69"/>
      <c r="C276" s="69"/>
      <c r="D276" s="69"/>
      <c r="E276" s="67"/>
      <c r="F276" s="91">
        <f>F16+F93+F100+F136+F159+F226+F247+F268</f>
        <v>23571</v>
      </c>
      <c r="G276" s="68" t="e">
        <f>G16+G101+#REF!+#REF!+G159+G226+G248+G268+#REF!+#REF!+#REF!</f>
        <v>#REF!</v>
      </c>
      <c r="H276" s="68" t="e">
        <f>H16+H101+#REF!+#REF!+H159+H226+H248+H268+#REF!+#REF!+#REF!</f>
        <v>#REF!</v>
      </c>
      <c r="I276" s="68">
        <f>I16+I93+I100+I136+I159+I226+I247+I268</f>
        <v>23344.3</v>
      </c>
      <c r="J276" s="68">
        <f>J16+J93+J100+J136+J159+J226+J247+J268</f>
        <v>23762.3</v>
      </c>
      <c r="K276" s="53"/>
      <c r="L276" s="28"/>
      <c r="M276" s="11"/>
      <c r="N276" s="11"/>
      <c r="O276" s="38"/>
      <c r="P276" s="11"/>
      <c r="Q276" s="11"/>
      <c r="R276" s="39"/>
    </row>
    <row r="277" spans="1:17" ht="0.75" customHeight="1">
      <c r="A277" s="89"/>
      <c r="B277" s="90"/>
      <c r="C277" s="90"/>
      <c r="D277" s="90"/>
      <c r="E277" s="90"/>
      <c r="F277" s="60"/>
      <c r="G277" s="60"/>
      <c r="H277" s="60"/>
      <c r="I277" s="60"/>
      <c r="J277" s="60"/>
      <c r="K277" s="36"/>
      <c r="L277" s="36"/>
      <c r="M277" s="36"/>
      <c r="N277" s="36"/>
      <c r="O277" s="36"/>
      <c r="P277" s="36"/>
      <c r="Q277" s="36"/>
    </row>
    <row r="278" spans="1:17" ht="14.25" customHeight="1" hidden="1">
      <c r="A278" s="89"/>
      <c r="B278" s="90"/>
      <c r="C278" s="90"/>
      <c r="D278" s="114"/>
      <c r="E278" s="114"/>
      <c r="F278" s="114"/>
      <c r="G278" s="61"/>
      <c r="H278" s="61"/>
      <c r="I278" s="61"/>
      <c r="J278" s="61"/>
      <c r="K278" s="30"/>
      <c r="L278" s="30"/>
      <c r="M278" s="30"/>
      <c r="N278" s="30"/>
      <c r="O278" s="30"/>
      <c r="P278" s="30"/>
      <c r="Q278" s="30"/>
    </row>
    <row r="279" spans="1:17" ht="14.25" customHeight="1">
      <c r="A279" s="89"/>
      <c r="B279" s="90"/>
      <c r="C279" s="90"/>
      <c r="D279" s="90"/>
      <c r="E279" s="90"/>
      <c r="F279" s="62"/>
      <c r="G279" s="62"/>
      <c r="H279" s="62"/>
      <c r="I279" s="62"/>
      <c r="J279" s="62"/>
      <c r="K279" s="37"/>
      <c r="L279" s="37"/>
      <c r="M279" s="37"/>
      <c r="N279" s="37"/>
      <c r="O279" s="37"/>
      <c r="P279" s="37"/>
      <c r="Q279" s="37"/>
    </row>
    <row r="280" spans="1:17" ht="14.25" customHeight="1">
      <c r="A280" s="89"/>
      <c r="B280" s="90"/>
      <c r="C280" s="90"/>
      <c r="D280" s="90"/>
      <c r="E280" s="90"/>
      <c r="F280" s="61"/>
      <c r="G280" s="61"/>
      <c r="H280" s="61"/>
      <c r="I280" s="61"/>
      <c r="J280" s="61"/>
      <c r="K280" s="30"/>
      <c r="L280" s="30"/>
      <c r="M280" s="30"/>
      <c r="N280" s="30"/>
      <c r="O280" s="30"/>
      <c r="P280" s="30"/>
      <c r="Q280" s="30"/>
    </row>
    <row r="281" spans="10:15" ht="14.25" customHeight="1">
      <c r="J281" s="30"/>
      <c r="K281" s="30"/>
      <c r="L281" s="30"/>
      <c r="M281" s="30"/>
      <c r="N281" s="30"/>
      <c r="O281" s="30"/>
    </row>
    <row r="282" spans="10:15" ht="14.25" customHeight="1">
      <c r="J282" s="30"/>
      <c r="K282" s="30"/>
      <c r="L282" s="30"/>
      <c r="M282" s="30"/>
      <c r="N282" s="30"/>
      <c r="O282" s="30"/>
    </row>
    <row r="283" spans="10:15" ht="14.25" customHeight="1">
      <c r="J283" s="30"/>
      <c r="K283" s="30"/>
      <c r="L283" s="30"/>
      <c r="M283" s="30"/>
      <c r="N283" s="30"/>
      <c r="O283" s="30"/>
    </row>
    <row r="284" spans="10:15" ht="14.25" customHeight="1">
      <c r="J284" s="30"/>
      <c r="K284" s="30"/>
      <c r="L284" s="30"/>
      <c r="M284" s="30"/>
      <c r="N284" s="30"/>
      <c r="O284" s="30"/>
    </row>
    <row r="285" spans="10:15" ht="14.25" customHeight="1">
      <c r="J285" s="30"/>
      <c r="K285" s="30"/>
      <c r="L285" s="30"/>
      <c r="M285" s="30"/>
      <c r="N285" s="30"/>
      <c r="O285" s="30"/>
    </row>
    <row r="286" spans="10:14" ht="14.25" customHeight="1">
      <c r="J286" s="30"/>
      <c r="K286" s="30"/>
      <c r="L286" s="30"/>
      <c r="M286" s="30"/>
      <c r="N286" s="30"/>
    </row>
  </sheetData>
  <sheetProtection/>
  <mergeCells count="595">
    <mergeCell ref="A58:A59"/>
    <mergeCell ref="B58:B59"/>
    <mergeCell ref="C58:C59"/>
    <mergeCell ref="D58:D59"/>
    <mergeCell ref="E58:E59"/>
    <mergeCell ref="F58:F59"/>
    <mergeCell ref="I245:I246"/>
    <mergeCell ref="I58:I59"/>
    <mergeCell ref="A238:A239"/>
    <mergeCell ref="B238:B239"/>
    <mergeCell ref="C238:C239"/>
    <mergeCell ref="D238:D239"/>
    <mergeCell ref="E238:E239"/>
    <mergeCell ref="A60:A61"/>
    <mergeCell ref="B60:B61"/>
    <mergeCell ref="C60:C61"/>
    <mergeCell ref="F232:F237"/>
    <mergeCell ref="I232:I237"/>
    <mergeCell ref="J232:J237"/>
    <mergeCell ref="F238:F239"/>
    <mergeCell ref="I238:I239"/>
    <mergeCell ref="J240:J244"/>
    <mergeCell ref="J238:J239"/>
    <mergeCell ref="E60:E61"/>
    <mergeCell ref="D245:D246"/>
    <mergeCell ref="E245:E246"/>
    <mergeCell ref="D60:D61"/>
    <mergeCell ref="B196:B198"/>
    <mergeCell ref="B213:B214"/>
    <mergeCell ref="C177:C179"/>
    <mergeCell ref="B208:B210"/>
    <mergeCell ref="B218:B219"/>
    <mergeCell ref="J245:J246"/>
    <mergeCell ref="A240:A244"/>
    <mergeCell ref="B240:B244"/>
    <mergeCell ref="C240:C244"/>
    <mergeCell ref="D240:D244"/>
    <mergeCell ref="E240:E244"/>
    <mergeCell ref="F240:F244"/>
    <mergeCell ref="I240:I244"/>
    <mergeCell ref="A245:A246"/>
    <mergeCell ref="C245:C246"/>
    <mergeCell ref="F258:F261"/>
    <mergeCell ref="A208:A210"/>
    <mergeCell ref="F245:F246"/>
    <mergeCell ref="J258:J261"/>
    <mergeCell ref="I44:I46"/>
    <mergeCell ref="J44:J46"/>
    <mergeCell ref="F48:F49"/>
    <mergeCell ref="I48:I49"/>
    <mergeCell ref="J48:J49"/>
    <mergeCell ref="J208:J210"/>
    <mergeCell ref="A258:A261"/>
    <mergeCell ref="B258:B261"/>
    <mergeCell ref="C258:C261"/>
    <mergeCell ref="D258:D261"/>
    <mergeCell ref="E258:E261"/>
    <mergeCell ref="A232:A237"/>
    <mergeCell ref="B232:B237"/>
    <mergeCell ref="C232:C237"/>
    <mergeCell ref="D232:D237"/>
    <mergeCell ref="E232:E237"/>
    <mergeCell ref="A194:A195"/>
    <mergeCell ref="B194:B195"/>
    <mergeCell ref="D196:D198"/>
    <mergeCell ref="B201:B203"/>
    <mergeCell ref="A196:A198"/>
    <mergeCell ref="A199:A200"/>
    <mergeCell ref="B199:B200"/>
    <mergeCell ref="C199:C200"/>
    <mergeCell ref="D199:D200"/>
    <mergeCell ref="J188:J190"/>
    <mergeCell ref="A161:A163"/>
    <mergeCell ref="B161:B163"/>
    <mergeCell ref="C161:C163"/>
    <mergeCell ref="D161:D163"/>
    <mergeCell ref="E161:E163"/>
    <mergeCell ref="F161:F163"/>
    <mergeCell ref="J161:J163"/>
    <mergeCell ref="B188:B190"/>
    <mergeCell ref="I161:I163"/>
    <mergeCell ref="J204:J206"/>
    <mergeCell ref="J201:J203"/>
    <mergeCell ref="E201:E203"/>
    <mergeCell ref="I185:I187"/>
    <mergeCell ref="I204:I206"/>
    <mergeCell ref="J177:J179"/>
    <mergeCell ref="J182:J184"/>
    <mergeCell ref="E182:E184"/>
    <mergeCell ref="F182:F184"/>
    <mergeCell ref="I182:I184"/>
    <mergeCell ref="F177:F179"/>
    <mergeCell ref="E213:E214"/>
    <mergeCell ref="C182:C184"/>
    <mergeCell ref="D182:D184"/>
    <mergeCell ref="C213:C214"/>
    <mergeCell ref="D204:D206"/>
    <mergeCell ref="E204:E206"/>
    <mergeCell ref="E185:E187"/>
    <mergeCell ref="E208:E210"/>
    <mergeCell ref="C218:C219"/>
    <mergeCell ref="D218:D219"/>
    <mergeCell ref="E218:E219"/>
    <mergeCell ref="A211:A212"/>
    <mergeCell ref="B211:B212"/>
    <mergeCell ref="C211:C212"/>
    <mergeCell ref="A216:A217"/>
    <mergeCell ref="C216:C217"/>
    <mergeCell ref="B164:B165"/>
    <mergeCell ref="C164:C165"/>
    <mergeCell ref="D164:D165"/>
    <mergeCell ref="E164:E165"/>
    <mergeCell ref="D177:D179"/>
    <mergeCell ref="C194:C195"/>
    <mergeCell ref="E188:E190"/>
    <mergeCell ref="D188:D190"/>
    <mergeCell ref="B172:B173"/>
    <mergeCell ref="A164:A165"/>
    <mergeCell ref="C98:C99"/>
    <mergeCell ref="A153:A154"/>
    <mergeCell ref="A103:A104"/>
    <mergeCell ref="B153:B154"/>
    <mergeCell ref="B151:B152"/>
    <mergeCell ref="B98:B99"/>
    <mergeCell ref="A151:A152"/>
    <mergeCell ref="B141:B143"/>
    <mergeCell ref="A105:A106"/>
    <mergeCell ref="A88:A89"/>
    <mergeCell ref="D98:D99"/>
    <mergeCell ref="E98:E99"/>
    <mergeCell ref="E141:E143"/>
    <mergeCell ref="D146:D148"/>
    <mergeCell ref="A141:A143"/>
    <mergeCell ref="A144:A145"/>
    <mergeCell ref="C141:C143"/>
    <mergeCell ref="B146:B148"/>
    <mergeCell ref="A146:A148"/>
    <mergeCell ref="A77:A78"/>
    <mergeCell ref="B77:B78"/>
    <mergeCell ref="C77:C78"/>
    <mergeCell ref="D77:D78"/>
    <mergeCell ref="E77:E78"/>
    <mergeCell ref="B83:B86"/>
    <mergeCell ref="E80:E81"/>
    <mergeCell ref="J218:J219"/>
    <mergeCell ref="I220:I221"/>
    <mergeCell ref="J216:J217"/>
    <mergeCell ref="F216:F217"/>
    <mergeCell ref="D88:D89"/>
    <mergeCell ref="E211:E212"/>
    <mergeCell ref="J211:J212"/>
    <mergeCell ref="J164:J165"/>
    <mergeCell ref="I168:I171"/>
    <mergeCell ref="D172:D173"/>
    <mergeCell ref="C73:C74"/>
    <mergeCell ref="C88:C89"/>
    <mergeCell ref="E88:E89"/>
    <mergeCell ref="D83:D86"/>
    <mergeCell ref="E83:E86"/>
    <mergeCell ref="F218:F219"/>
    <mergeCell ref="C146:C148"/>
    <mergeCell ref="C196:C198"/>
    <mergeCell ref="F166:F167"/>
    <mergeCell ref="E196:E198"/>
    <mergeCell ref="C185:C187"/>
    <mergeCell ref="E216:E217"/>
    <mergeCell ref="C175:C176"/>
    <mergeCell ref="D201:D203"/>
    <mergeCell ref="E177:E179"/>
    <mergeCell ref="E199:E200"/>
    <mergeCell ref="C208:C210"/>
    <mergeCell ref="D208:D210"/>
    <mergeCell ref="F188:F190"/>
    <mergeCell ref="F201:F203"/>
    <mergeCell ref="D175:D176"/>
    <mergeCell ref="B175:B176"/>
    <mergeCell ref="B177:B179"/>
    <mergeCell ref="C172:C173"/>
    <mergeCell ref="F196:F198"/>
    <mergeCell ref="F185:F187"/>
    <mergeCell ref="F199:F200"/>
    <mergeCell ref="C201:C203"/>
    <mergeCell ref="D222:D223"/>
    <mergeCell ref="D216:D217"/>
    <mergeCell ref="B216:B217"/>
    <mergeCell ref="E172:E173"/>
    <mergeCell ref="D100:D101"/>
    <mergeCell ref="D105:D106"/>
    <mergeCell ref="E105:E106"/>
    <mergeCell ref="E100:E101"/>
    <mergeCell ref="C100:C101"/>
    <mergeCell ref="B185:B187"/>
    <mergeCell ref="D224:D225"/>
    <mergeCell ref="B204:B206"/>
    <mergeCell ref="D220:D221"/>
    <mergeCell ref="C204:C206"/>
    <mergeCell ref="D211:D212"/>
    <mergeCell ref="F191:F193"/>
    <mergeCell ref="D194:D195"/>
    <mergeCell ref="E194:E195"/>
    <mergeCell ref="B222:B223"/>
    <mergeCell ref="F222:F223"/>
    <mergeCell ref="B220:B221"/>
    <mergeCell ref="C220:C221"/>
    <mergeCell ref="B224:B225"/>
    <mergeCell ref="B253:B254"/>
    <mergeCell ref="C253:C254"/>
    <mergeCell ref="C222:C223"/>
    <mergeCell ref="C224:C225"/>
    <mergeCell ref="B229:B230"/>
    <mergeCell ref="C229:C230"/>
    <mergeCell ref="B245:B246"/>
    <mergeCell ref="D274:D275"/>
    <mergeCell ref="E274:E275"/>
    <mergeCell ref="J274:J275"/>
    <mergeCell ref="F274:F275"/>
    <mergeCell ref="I274:I275"/>
    <mergeCell ref="E255:E257"/>
    <mergeCell ref="J255:J257"/>
    <mergeCell ref="I263:I266"/>
    <mergeCell ref="J263:J266"/>
    <mergeCell ref="I258:I261"/>
    <mergeCell ref="C274:C275"/>
    <mergeCell ref="A255:A257"/>
    <mergeCell ref="A251:A252"/>
    <mergeCell ref="B251:B252"/>
    <mergeCell ref="C251:C252"/>
    <mergeCell ref="B274:B275"/>
    <mergeCell ref="A253:A254"/>
    <mergeCell ref="A263:A266"/>
    <mergeCell ref="B263:B266"/>
    <mergeCell ref="C263:C266"/>
    <mergeCell ref="J253:J254"/>
    <mergeCell ref="B255:B257"/>
    <mergeCell ref="C255:C257"/>
    <mergeCell ref="D255:D257"/>
    <mergeCell ref="I253:I254"/>
    <mergeCell ref="E253:E254"/>
    <mergeCell ref="F255:F257"/>
    <mergeCell ref="I255:I257"/>
    <mergeCell ref="D253:D254"/>
    <mergeCell ref="J251:J252"/>
    <mergeCell ref="B247:B248"/>
    <mergeCell ref="C247:C248"/>
    <mergeCell ref="I247:I248"/>
    <mergeCell ref="D247:D248"/>
    <mergeCell ref="E247:E248"/>
    <mergeCell ref="F247:F248"/>
    <mergeCell ref="D251:D252"/>
    <mergeCell ref="J247:J248"/>
    <mergeCell ref="F208:F210"/>
    <mergeCell ref="F211:F212"/>
    <mergeCell ref="F220:F221"/>
    <mergeCell ref="E251:E252"/>
    <mergeCell ref="F251:F252"/>
    <mergeCell ref="I251:I252"/>
    <mergeCell ref="F213:F214"/>
    <mergeCell ref="E224:E225"/>
    <mergeCell ref="E220:E221"/>
    <mergeCell ref="I218:I219"/>
    <mergeCell ref="I211:I212"/>
    <mergeCell ref="I208:I210"/>
    <mergeCell ref="I196:I198"/>
    <mergeCell ref="I191:I193"/>
    <mergeCell ref="J224:J225"/>
    <mergeCell ref="I213:I214"/>
    <mergeCell ref="J213:J214"/>
    <mergeCell ref="I224:I225"/>
    <mergeCell ref="I199:I200"/>
    <mergeCell ref="I201:I203"/>
    <mergeCell ref="E229:E230"/>
    <mergeCell ref="F224:F225"/>
    <mergeCell ref="J222:J223"/>
    <mergeCell ref="F229:F230"/>
    <mergeCell ref="I229:I230"/>
    <mergeCell ref="J220:J221"/>
    <mergeCell ref="E222:E223"/>
    <mergeCell ref="J229:J230"/>
    <mergeCell ref="J144:J145"/>
    <mergeCell ref="J149:J150"/>
    <mergeCell ref="I138:I140"/>
    <mergeCell ref="J185:J187"/>
    <mergeCell ref="J166:J167"/>
    <mergeCell ref="I175:I176"/>
    <mergeCell ref="I144:I145"/>
    <mergeCell ref="J168:J171"/>
    <mergeCell ref="I177:I179"/>
    <mergeCell ref="I166:I167"/>
    <mergeCell ref="J105:J106"/>
    <mergeCell ref="F105:F106"/>
    <mergeCell ref="C105:C106"/>
    <mergeCell ref="B105:B106"/>
    <mergeCell ref="F103:F104"/>
    <mergeCell ref="J141:J143"/>
    <mergeCell ref="I98:I99"/>
    <mergeCell ref="J103:J104"/>
    <mergeCell ref="I100:I101"/>
    <mergeCell ref="B103:B104"/>
    <mergeCell ref="C103:C104"/>
    <mergeCell ref="D103:D104"/>
    <mergeCell ref="J73:J74"/>
    <mergeCell ref="F88:F89"/>
    <mergeCell ref="F80:F81"/>
    <mergeCell ref="J75:J76"/>
    <mergeCell ref="I77:I78"/>
    <mergeCell ref="J88:J89"/>
    <mergeCell ref="F77:F78"/>
    <mergeCell ref="F75:F76"/>
    <mergeCell ref="I75:I76"/>
    <mergeCell ref="E73:E74"/>
    <mergeCell ref="F73:F74"/>
    <mergeCell ref="E66:E68"/>
    <mergeCell ref="F71:F72"/>
    <mergeCell ref="I73:I74"/>
    <mergeCell ref="E75:E76"/>
    <mergeCell ref="I54:I55"/>
    <mergeCell ref="J54:J55"/>
    <mergeCell ref="F62:F64"/>
    <mergeCell ref="E62:E64"/>
    <mergeCell ref="J56:J57"/>
    <mergeCell ref="J62:J64"/>
    <mergeCell ref="J58:J59"/>
    <mergeCell ref="F60:F61"/>
    <mergeCell ref="I60:I61"/>
    <mergeCell ref="J60:J61"/>
    <mergeCell ref="I37:I38"/>
    <mergeCell ref="F44:F46"/>
    <mergeCell ref="F39:F40"/>
    <mergeCell ref="I35:I36"/>
    <mergeCell ref="D39:D40"/>
    <mergeCell ref="D44:D46"/>
    <mergeCell ref="E44:E46"/>
    <mergeCell ref="E37:E38"/>
    <mergeCell ref="E39:E40"/>
    <mergeCell ref="F37:F38"/>
    <mergeCell ref="D278:F278"/>
    <mergeCell ref="A274:A275"/>
    <mergeCell ref="A166:A167"/>
    <mergeCell ref="A247:A248"/>
    <mergeCell ref="A224:A225"/>
    <mergeCell ref="A229:A230"/>
    <mergeCell ref="D185:D187"/>
    <mergeCell ref="D213:D214"/>
    <mergeCell ref="F204:F206"/>
    <mergeCell ref="F253:F254"/>
    <mergeCell ref="A11:J14"/>
    <mergeCell ref="E17:E19"/>
    <mergeCell ref="F17:F19"/>
    <mergeCell ref="I17:I19"/>
    <mergeCell ref="J17:J19"/>
    <mergeCell ref="A25:A28"/>
    <mergeCell ref="I25:I28"/>
    <mergeCell ref="B17:B19"/>
    <mergeCell ref="C17:C19"/>
    <mergeCell ref="A20:A21"/>
    <mergeCell ref="A222:A223"/>
    <mergeCell ref="A185:A187"/>
    <mergeCell ref="A204:A206"/>
    <mergeCell ref="A213:A214"/>
    <mergeCell ref="A201:A203"/>
    <mergeCell ref="A44:A46"/>
    <mergeCell ref="A220:A221"/>
    <mergeCell ref="A218:A219"/>
    <mergeCell ref="A80:A81"/>
    <mergeCell ref="A56:A57"/>
    <mergeCell ref="D17:D19"/>
    <mergeCell ref="A23:A24"/>
    <mergeCell ref="D37:D38"/>
    <mergeCell ref="D35:D36"/>
    <mergeCell ref="E35:E36"/>
    <mergeCell ref="C37:C38"/>
    <mergeCell ref="A37:A38"/>
    <mergeCell ref="B25:B28"/>
    <mergeCell ref="A29:A30"/>
    <mergeCell ref="E25:E28"/>
    <mergeCell ref="E23:E24"/>
    <mergeCell ref="A35:A36"/>
    <mergeCell ref="B71:B72"/>
    <mergeCell ref="B44:B46"/>
    <mergeCell ref="D51:D53"/>
    <mergeCell ref="C71:C72"/>
    <mergeCell ref="E51:E53"/>
    <mergeCell ref="D71:D72"/>
    <mergeCell ref="E71:E72"/>
    <mergeCell ref="B39:B40"/>
    <mergeCell ref="A98:A99"/>
    <mergeCell ref="A73:A74"/>
    <mergeCell ref="A75:A76"/>
    <mergeCell ref="D1:J8"/>
    <mergeCell ref="A17:A19"/>
    <mergeCell ref="B23:B24"/>
    <mergeCell ref="C23:C24"/>
    <mergeCell ref="D23:D24"/>
    <mergeCell ref="C83:C86"/>
    <mergeCell ref="B29:B30"/>
    <mergeCell ref="A149:A150"/>
    <mergeCell ref="B100:B101"/>
    <mergeCell ref="B168:B171"/>
    <mergeCell ref="A91:A92"/>
    <mergeCell ref="B95:B96"/>
    <mergeCell ref="A138:A140"/>
    <mergeCell ref="B138:B140"/>
    <mergeCell ref="A100:A101"/>
    <mergeCell ref="A168:A171"/>
    <mergeCell ref="A95:A96"/>
    <mergeCell ref="B91:B92"/>
    <mergeCell ref="C91:C92"/>
    <mergeCell ref="B75:B76"/>
    <mergeCell ref="D91:D92"/>
    <mergeCell ref="C75:C76"/>
    <mergeCell ref="D73:D74"/>
    <mergeCell ref="D75:D76"/>
    <mergeCell ref="B73:B74"/>
    <mergeCell ref="B88:B89"/>
    <mergeCell ref="B80:B81"/>
    <mergeCell ref="D66:D68"/>
    <mergeCell ref="B35:B36"/>
    <mergeCell ref="B62:B64"/>
    <mergeCell ref="C62:C64"/>
    <mergeCell ref="C39:C40"/>
    <mergeCell ref="C35:C36"/>
    <mergeCell ref="B37:B38"/>
    <mergeCell ref="B48:B49"/>
    <mergeCell ref="B66:B68"/>
    <mergeCell ref="C44:C46"/>
    <mergeCell ref="I222:I223"/>
    <mergeCell ref="J199:J200"/>
    <mergeCell ref="J138:J140"/>
    <mergeCell ref="D166:D167"/>
    <mergeCell ref="E166:E167"/>
    <mergeCell ref="I88:I89"/>
    <mergeCell ref="J91:J92"/>
    <mergeCell ref="E91:E92"/>
    <mergeCell ref="I95:I96"/>
    <mergeCell ref="J95:J96"/>
    <mergeCell ref="J66:J68"/>
    <mergeCell ref="I51:I53"/>
    <mergeCell ref="J71:J72"/>
    <mergeCell ref="A83:A86"/>
    <mergeCell ref="A62:A64"/>
    <mergeCell ref="C48:C49"/>
    <mergeCell ref="A71:A72"/>
    <mergeCell ref="C66:C68"/>
    <mergeCell ref="J77:J78"/>
    <mergeCell ref="I71:I72"/>
    <mergeCell ref="J80:J81"/>
    <mergeCell ref="I83:I86"/>
    <mergeCell ref="F91:F92"/>
    <mergeCell ref="J100:J101"/>
    <mergeCell ref="E103:E104"/>
    <mergeCell ref="C80:C81"/>
    <mergeCell ref="D80:D81"/>
    <mergeCell ref="I80:I81"/>
    <mergeCell ref="J98:J99"/>
    <mergeCell ref="F98:F99"/>
    <mergeCell ref="A39:A40"/>
    <mergeCell ref="C25:C28"/>
    <mergeCell ref="D25:D28"/>
    <mergeCell ref="F95:F96"/>
    <mergeCell ref="F83:F86"/>
    <mergeCell ref="A48:A49"/>
    <mergeCell ref="D62:D64"/>
    <mergeCell ref="A66:A68"/>
    <mergeCell ref="A51:A53"/>
    <mergeCell ref="B51:B53"/>
    <mergeCell ref="J20:J21"/>
    <mergeCell ref="I29:I30"/>
    <mergeCell ref="J35:J36"/>
    <mergeCell ref="B20:B21"/>
    <mergeCell ref="C20:C21"/>
    <mergeCell ref="D20:D21"/>
    <mergeCell ref="E20:E21"/>
    <mergeCell ref="F20:F21"/>
    <mergeCell ref="J29:J30"/>
    <mergeCell ref="C29:C30"/>
    <mergeCell ref="J23:J24"/>
    <mergeCell ref="C144:C145"/>
    <mergeCell ref="D144:D145"/>
    <mergeCell ref="E144:E145"/>
    <mergeCell ref="D141:D143"/>
    <mergeCell ref="F144:F145"/>
    <mergeCell ref="F51:F53"/>
    <mergeCell ref="F23:F24"/>
    <mergeCell ref="D29:D30"/>
    <mergeCell ref="E29:E30"/>
    <mergeCell ref="J25:J28"/>
    <mergeCell ref="J37:J38"/>
    <mergeCell ref="F29:F30"/>
    <mergeCell ref="I91:I92"/>
    <mergeCell ref="J83:J86"/>
    <mergeCell ref="F35:F36"/>
    <mergeCell ref="J51:J53"/>
    <mergeCell ref="I56:I57"/>
    <mergeCell ref="F25:F28"/>
    <mergeCell ref="J39:J40"/>
    <mergeCell ref="C138:C140"/>
    <mergeCell ref="D138:D140"/>
    <mergeCell ref="E138:E140"/>
    <mergeCell ref="D95:D96"/>
    <mergeCell ref="E95:E96"/>
    <mergeCell ref="F100:F101"/>
    <mergeCell ref="C95:C96"/>
    <mergeCell ref="I20:I21"/>
    <mergeCell ref="F66:F68"/>
    <mergeCell ref="F138:F140"/>
    <mergeCell ref="I39:I40"/>
    <mergeCell ref="I23:I24"/>
    <mergeCell ref="F153:F154"/>
    <mergeCell ref="I105:I106"/>
    <mergeCell ref="I141:I143"/>
    <mergeCell ref="I103:I104"/>
    <mergeCell ref="I149:I150"/>
    <mergeCell ref="I188:I190"/>
    <mergeCell ref="E146:E148"/>
    <mergeCell ref="F146:F148"/>
    <mergeCell ref="E175:E176"/>
    <mergeCell ref="F175:F176"/>
    <mergeCell ref="F56:F57"/>
    <mergeCell ref="I172:I173"/>
    <mergeCell ref="E168:E171"/>
    <mergeCell ref="I66:I68"/>
    <mergeCell ref="I62:I64"/>
    <mergeCell ref="C149:C150"/>
    <mergeCell ref="D149:D150"/>
    <mergeCell ref="D153:D154"/>
    <mergeCell ref="F141:F143"/>
    <mergeCell ref="F164:F165"/>
    <mergeCell ref="F168:F171"/>
    <mergeCell ref="C168:C171"/>
    <mergeCell ref="D168:D171"/>
    <mergeCell ref="B166:B167"/>
    <mergeCell ref="E157:E158"/>
    <mergeCell ref="J175:J176"/>
    <mergeCell ref="C153:C154"/>
    <mergeCell ref="B144:B145"/>
    <mergeCell ref="C157:C158"/>
    <mergeCell ref="D157:D158"/>
    <mergeCell ref="C151:C152"/>
    <mergeCell ref="D151:D152"/>
    <mergeCell ref="B149:B150"/>
    <mergeCell ref="A191:A193"/>
    <mergeCell ref="B191:B193"/>
    <mergeCell ref="C191:C193"/>
    <mergeCell ref="D191:D193"/>
    <mergeCell ref="I157:I158"/>
    <mergeCell ref="J153:J154"/>
    <mergeCell ref="I164:I165"/>
    <mergeCell ref="A177:A179"/>
    <mergeCell ref="B157:B158"/>
    <mergeCell ref="A172:A173"/>
    <mergeCell ref="E149:E150"/>
    <mergeCell ref="E153:E154"/>
    <mergeCell ref="E151:E152"/>
    <mergeCell ref="E191:E193"/>
    <mergeCell ref="A157:A158"/>
    <mergeCell ref="A188:A190"/>
    <mergeCell ref="A182:A184"/>
    <mergeCell ref="A175:A176"/>
    <mergeCell ref="B182:B184"/>
    <mergeCell ref="C188:C190"/>
    <mergeCell ref="J157:J158"/>
    <mergeCell ref="F149:F150"/>
    <mergeCell ref="J151:J152"/>
    <mergeCell ref="I146:I148"/>
    <mergeCell ref="F157:F158"/>
    <mergeCell ref="J146:J148"/>
    <mergeCell ref="F151:F152"/>
    <mergeCell ref="I153:I154"/>
    <mergeCell ref="D263:D266"/>
    <mergeCell ref="E263:E266"/>
    <mergeCell ref="F263:F266"/>
    <mergeCell ref="J194:J195"/>
    <mergeCell ref="J191:J193"/>
    <mergeCell ref="F194:F195"/>
    <mergeCell ref="I194:I195"/>
    <mergeCell ref="J196:J198"/>
    <mergeCell ref="I216:I217"/>
    <mergeCell ref="D229:D230"/>
    <mergeCell ref="D48:D49"/>
    <mergeCell ref="E48:E49"/>
    <mergeCell ref="B56:B57"/>
    <mergeCell ref="C56:C57"/>
    <mergeCell ref="D56:D57"/>
    <mergeCell ref="E56:E57"/>
    <mergeCell ref="C51:C53"/>
    <mergeCell ref="F172:F173"/>
    <mergeCell ref="J172:J173"/>
    <mergeCell ref="A54:A55"/>
    <mergeCell ref="B54:B55"/>
    <mergeCell ref="C54:C55"/>
    <mergeCell ref="D54:D55"/>
    <mergeCell ref="E54:E55"/>
    <mergeCell ref="F54:F55"/>
    <mergeCell ref="I151:I152"/>
    <mergeCell ref="C166:C167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8" r:id="rId1"/>
  <headerFooter alignWithMargins="0">
    <oddHeader>&amp;C&amp;P</oddHeader>
  </headerFooter>
  <rowBreaks count="2" manualBreakCount="2">
    <brk id="78" max="9" man="1"/>
    <brk id="1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2014-10-20T09:49:48Z</cp:lastPrinted>
  <dcterms:created xsi:type="dcterms:W3CDTF">2002-10-24T07:52:32Z</dcterms:created>
  <dcterms:modified xsi:type="dcterms:W3CDTF">2014-12-29T10:15:27Z</dcterms:modified>
  <cp:category/>
  <cp:version/>
  <cp:contentType/>
  <cp:contentStatus/>
</cp:coreProperties>
</file>