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'РАЗДЕЛЫ'!$A$1:$J$275</definedName>
  </definedNames>
  <calcPr fullCalcOnLoad="1"/>
</workbook>
</file>

<file path=xl/sharedStrings.xml><?xml version="1.0" encoding="utf-8"?>
<sst xmlns="http://schemas.openxmlformats.org/spreadsheetml/2006/main" count="486" uniqueCount="193">
  <si>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</si>
  <si>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</si>
  <si>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</si>
  <si>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</si>
  <si>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</si>
  <si>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</si>
  <si>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</si>
  <si>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</si>
  <si>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</si>
  <si>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</si>
  <si>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</si>
  <si>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</si>
  <si>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</si>
  <si>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</si>
  <si>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</si>
  <si>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</si>
  <si>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</si>
  <si>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</si>
  <si>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</si>
  <si>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</si>
  <si>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</si>
  <si>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</si>
  <si>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</si>
  <si>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</si>
  <si>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</si>
  <si>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</si>
  <si>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</si>
  <si>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</si>
  <si>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</si>
  <si>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</si>
  <si>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</si>
  <si>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</si>
  <si>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</si>
  <si>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</si>
  <si>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</si>
  <si>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</si>
  <si>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</si>
  <si>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</si>
  <si>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</si>
  <si>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</si>
  <si>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</si>
  <si>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</si>
  <si>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</si>
  <si>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</si>
  <si>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</si>
  <si>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</si>
  <si>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</si>
  <si>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</si>
  <si>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</si>
  <si>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</si>
  <si>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</si>
  <si>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</si>
  <si>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</si>
  <si>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</si>
  <si>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</si>
  <si>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</si>
  <si>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</si>
  <si>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</si>
  <si>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</si>
  <si>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</si>
  <si>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</si>
  <si>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</si>
  <si>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</si>
  <si>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</si>
  <si>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</si>
  <si>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</si>
  <si>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</si>
  <si>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</si>
  <si>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</si>
  <si>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</si>
  <si>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</si>
  <si>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</si>
  <si>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</si>
  <si>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</si>
  <si>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</si>
  <si>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</si>
  <si>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</si>
  <si>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</si>
  <si>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</si>
  <si>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</si>
  <si>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</si>
  <si>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</si>
  <si>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</si>
  <si>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</si>
  <si>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</si>
  <si>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</si>
  <si>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</si>
  <si>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</si>
  <si>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</si>
  <si>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</si>
  <si>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</si>
  <si>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</si>
  <si>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</si>
  <si>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</si>
  <si>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</si>
  <si>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</si>
  <si>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</si>
  <si>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</si>
  <si>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</si>
  <si>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</si>
  <si>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</si>
  <si>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</si>
  <si>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</si>
  <si>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</si>
  <si>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</si>
  <si>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</si>
  <si>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</si>
  <si>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</si>
  <si>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</si>
  <si>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</si>
  <si>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</si>
  <si>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</si>
  <si>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</si>
  <si>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</si>
  <si>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</si>
  <si>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</si>
  <si>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</si>
  <si>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</si>
  <si>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</si>
  <si>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</si>
  <si>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</si>
  <si>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</si>
  <si>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</si>
  <si>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</si>
  <si>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</si>
  <si>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</si>
  <si>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</si>
  <si>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</si>
  <si>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</si>
  <si>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</si>
  <si>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</si>
  <si>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</si>
  <si>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</si>
  <si>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</si>
  <si>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</si>
  <si>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</si>
  <si>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</si>
  <si>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</si>
  <si>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</si>
  <si>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</si>
  <si>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</si>
  <si>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</si>
  <si>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</si>
  <si>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</si>
  <si>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</si>
  <si>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</si>
  <si>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</si>
  <si>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</si>
  <si>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</si>
  <si>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</si>
  <si>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</si>
  <si>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</si>
  <si>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</si>
  <si>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</si>
  <si>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</si>
  <si>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</si>
  <si>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</si>
  <si>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</si>
  <si>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</si>
  <si>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</si>
  <si>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</si>
  <si>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</si>
  <si>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</si>
  <si>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</si>
  <si>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</si>
  <si>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</si>
  <si>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</si>
  <si>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</si>
  <si>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</si>
  <si>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</si>
  <si>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</si>
  <si>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</si>
  <si>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</si>
  <si>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</si>
  <si>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</si>
  <si>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</si>
  <si>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</si>
  <si>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</si>
  <si>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</si>
  <si>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</si>
  <si>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</si>
  <si>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</si>
  <si>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</si>
  <si>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</si>
  <si>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</si>
  <si>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</si>
  <si>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20 5 2 537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</si>
  <si>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</si>
  <si>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</si>
  <si>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</si>
  <si>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Другие вопросы в области образования</t>
  </si>
  <si>
    <t>01 0 7 301</t>
  </si>
  <si>
    <t>Приобретение и (или) модернизация компьютерной техники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</si>
</sst>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SheetLayoutView="75" zoomScalePageLayoutView="0" workbookViewId="0" topLeftCell="A252">
      <selection activeCell="I163" sqref="I163:I164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156</v>
      </c>
      <c r="E1" s="110"/>
      <c r="F1" s="110"/>
      <c r="G1" s="110"/>
      <c r="H1" s="110"/>
      <c r="I1" s="110"/>
      <c r="J1" s="111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07" t="s">
        <v>110</v>
      </c>
      <c r="B11" s="107"/>
      <c r="C11" s="107"/>
      <c r="D11" s="107"/>
      <c r="E11" s="107"/>
      <c r="F11" s="107"/>
      <c r="G11" s="107"/>
      <c r="H11" s="107"/>
      <c r="I11" s="107"/>
      <c r="J11" s="108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8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8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154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1">
        <f>F17+F25+F58+F66+F75+F78</f>
        <v>4942.400000000001</v>
      </c>
      <c r="G16" s="68" t="e">
        <f>G19+#REF!+#REF!+G28+#REF!++#REF!+#REF!+#REF!+G78</f>
        <v>#REF!</v>
      </c>
      <c r="H16" s="68" t="e">
        <f>H19+#REF!+#REF!+H28+#REF!++#REF!+#REF!+#REF!+H78</f>
        <v>#REF!</v>
      </c>
      <c r="I16" s="68">
        <f>I17+I25+I58+I66+I75+I78</f>
        <v>5058</v>
      </c>
      <c r="J16" s="68">
        <f>J17+J25+J58+J66+J75+J78</f>
        <v>5585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2" t="s">
        <v>93</v>
      </c>
      <c r="B17" s="103" t="str">
        <f>B$16</f>
        <v>01</v>
      </c>
      <c r="C17" s="103" t="s">
        <v>18</v>
      </c>
      <c r="D17" s="96"/>
      <c r="E17" s="96"/>
      <c r="F17" s="104">
        <f>F20</f>
        <v>645.1</v>
      </c>
      <c r="G17" s="70"/>
      <c r="H17" s="70"/>
      <c r="I17" s="104">
        <f>I20</f>
        <v>630</v>
      </c>
      <c r="J17" s="104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2"/>
      <c r="B18" s="103"/>
      <c r="C18" s="103"/>
      <c r="D18" s="96"/>
      <c r="E18" s="96"/>
      <c r="F18" s="104"/>
      <c r="G18" s="70"/>
      <c r="H18" s="70"/>
      <c r="I18" s="104"/>
      <c r="J18" s="104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2"/>
      <c r="B19" s="103"/>
      <c r="C19" s="103"/>
      <c r="D19" s="96"/>
      <c r="E19" s="96"/>
      <c r="F19" s="104"/>
      <c r="G19" s="68" t="e">
        <f>#REF!</f>
        <v>#REF!</v>
      </c>
      <c r="H19" s="68" t="e">
        <f>#REF!</f>
        <v>#REF!</v>
      </c>
      <c r="I19" s="104"/>
      <c r="J19" s="104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7" t="s">
        <v>133</v>
      </c>
      <c r="B20" s="96" t="str">
        <f>B$16</f>
        <v>01</v>
      </c>
      <c r="C20" s="96" t="str">
        <f>C$17</f>
        <v>02</v>
      </c>
      <c r="D20" s="96" t="s">
        <v>132</v>
      </c>
      <c r="E20" s="103"/>
      <c r="F20" s="94">
        <f>F22+F23</f>
        <v>645.1</v>
      </c>
      <c r="G20" s="68"/>
      <c r="H20" s="68"/>
      <c r="I20" s="94">
        <f>I22+I23</f>
        <v>630</v>
      </c>
      <c r="J20" s="94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7"/>
      <c r="B21" s="96"/>
      <c r="C21" s="96"/>
      <c r="D21" s="96"/>
      <c r="E21" s="103"/>
      <c r="F21" s="94"/>
      <c r="G21" s="68"/>
      <c r="H21" s="68"/>
      <c r="I21" s="94"/>
      <c r="J21" s="94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74</v>
      </c>
      <c r="B22" s="69" t="str">
        <f>B$16</f>
        <v>01</v>
      </c>
      <c r="C22" s="69" t="str">
        <f>C$17</f>
        <v>02</v>
      </c>
      <c r="D22" s="69" t="s">
        <v>132</v>
      </c>
      <c r="E22" s="69" t="s">
        <v>75</v>
      </c>
      <c r="F22" s="70">
        <v>605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5" t="s">
        <v>95</v>
      </c>
      <c r="B23" s="96" t="str">
        <f>B$16</f>
        <v>01</v>
      </c>
      <c r="C23" s="96" t="str">
        <f>C$17</f>
        <v>02</v>
      </c>
      <c r="D23" s="96" t="s">
        <v>132</v>
      </c>
      <c r="E23" s="96" t="s">
        <v>77</v>
      </c>
      <c r="F23" s="94">
        <v>40.1</v>
      </c>
      <c r="G23" s="70"/>
      <c r="H23" s="70"/>
      <c r="I23" s="94">
        <v>32</v>
      </c>
      <c r="J23" s="94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5"/>
      <c r="B24" s="96"/>
      <c r="C24" s="96"/>
      <c r="D24" s="96"/>
      <c r="E24" s="96"/>
      <c r="F24" s="94"/>
      <c r="G24" s="70"/>
      <c r="H24" s="70"/>
      <c r="I24" s="94"/>
      <c r="J24" s="94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9" t="s">
        <v>94</v>
      </c>
      <c r="B25" s="103" t="str">
        <f>B$16</f>
        <v>01</v>
      </c>
      <c r="C25" s="103" t="s">
        <v>24</v>
      </c>
      <c r="D25" s="103"/>
      <c r="E25" s="103"/>
      <c r="F25" s="115">
        <f>F29+F43+F51</f>
        <v>3911.3</v>
      </c>
      <c r="G25" s="68"/>
      <c r="H25" s="68"/>
      <c r="I25" s="104">
        <f>I29+I43+I51</f>
        <v>3739</v>
      </c>
      <c r="J25" s="104">
        <f>J29+J43+J51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9"/>
      <c r="B26" s="103"/>
      <c r="C26" s="103"/>
      <c r="D26" s="103"/>
      <c r="E26" s="103"/>
      <c r="F26" s="115"/>
      <c r="G26" s="70"/>
      <c r="H26" s="70"/>
      <c r="I26" s="104"/>
      <c r="J26" s="104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9"/>
      <c r="B27" s="103"/>
      <c r="C27" s="103"/>
      <c r="D27" s="103"/>
      <c r="E27" s="103"/>
      <c r="F27" s="115"/>
      <c r="G27" s="70"/>
      <c r="H27" s="70"/>
      <c r="I27" s="104"/>
      <c r="J27" s="104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9"/>
      <c r="B28" s="103"/>
      <c r="C28" s="103"/>
      <c r="D28" s="103"/>
      <c r="E28" s="103"/>
      <c r="F28" s="115"/>
      <c r="G28" s="68" t="e">
        <f>#REF!</f>
        <v>#REF!</v>
      </c>
      <c r="H28" s="68" t="e">
        <f>#REF!</f>
        <v>#REF!</v>
      </c>
      <c r="I28" s="104"/>
      <c r="J28" s="104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99" t="s">
        <v>133</v>
      </c>
      <c r="B29" s="100" t="s">
        <v>17</v>
      </c>
      <c r="C29" s="100" t="s">
        <v>24</v>
      </c>
      <c r="D29" s="100" t="s">
        <v>134</v>
      </c>
      <c r="E29" s="100"/>
      <c r="F29" s="114">
        <f>F31+F35+F37+F39+F41+F42</f>
        <v>3730.8</v>
      </c>
      <c r="G29" s="77"/>
      <c r="H29" s="77"/>
      <c r="I29" s="98">
        <f>I31+I35+I37+I39+I41+I42</f>
        <v>3739</v>
      </c>
      <c r="J29" s="98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99"/>
      <c r="B30" s="100"/>
      <c r="C30" s="100"/>
      <c r="D30" s="100"/>
      <c r="E30" s="100"/>
      <c r="F30" s="114"/>
      <c r="G30" s="77"/>
      <c r="H30" s="77"/>
      <c r="I30" s="98"/>
      <c r="J30" s="98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74</v>
      </c>
      <c r="B31" s="69" t="str">
        <f>B$16</f>
        <v>01</v>
      </c>
      <c r="C31" s="69" t="s">
        <v>24</v>
      </c>
      <c r="D31" s="69" t="s">
        <v>134</v>
      </c>
      <c r="E31" s="69" t="s">
        <v>75</v>
      </c>
      <c r="F31" s="70">
        <v>2299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5" t="s">
        <v>76</v>
      </c>
      <c r="B35" s="96" t="str">
        <f>B$16</f>
        <v>01</v>
      </c>
      <c r="C35" s="96" t="s">
        <v>24</v>
      </c>
      <c r="D35" s="96" t="s">
        <v>134</v>
      </c>
      <c r="E35" s="96" t="s">
        <v>77</v>
      </c>
      <c r="F35" s="94">
        <v>200.8</v>
      </c>
      <c r="G35" s="70"/>
      <c r="H35" s="70"/>
      <c r="I35" s="94">
        <v>160</v>
      </c>
      <c r="J35" s="94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5"/>
      <c r="B36" s="96"/>
      <c r="C36" s="96"/>
      <c r="D36" s="96"/>
      <c r="E36" s="96"/>
      <c r="F36" s="94"/>
      <c r="G36" s="70"/>
      <c r="H36" s="70"/>
      <c r="I36" s="94"/>
      <c r="J36" s="94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5" t="s">
        <v>97</v>
      </c>
      <c r="B37" s="96" t="str">
        <f>B$16</f>
        <v>01</v>
      </c>
      <c r="C37" s="96" t="s">
        <v>24</v>
      </c>
      <c r="D37" s="96" t="s">
        <v>134</v>
      </c>
      <c r="E37" s="96" t="s">
        <v>84</v>
      </c>
      <c r="F37" s="94">
        <v>230</v>
      </c>
      <c r="G37" s="70"/>
      <c r="H37" s="70"/>
      <c r="I37" s="94">
        <v>200</v>
      </c>
      <c r="J37" s="94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5"/>
      <c r="B38" s="96"/>
      <c r="C38" s="96"/>
      <c r="D38" s="96"/>
      <c r="E38" s="96"/>
      <c r="F38" s="94"/>
      <c r="G38" s="70"/>
      <c r="H38" s="70"/>
      <c r="I38" s="94"/>
      <c r="J38" s="94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5" t="s">
        <v>96</v>
      </c>
      <c r="B39" s="96" t="str">
        <f>B$16</f>
        <v>01</v>
      </c>
      <c r="C39" s="96" t="s">
        <v>24</v>
      </c>
      <c r="D39" s="96" t="s">
        <v>134</v>
      </c>
      <c r="E39" s="96" t="s">
        <v>78</v>
      </c>
      <c r="F39" s="94">
        <v>900</v>
      </c>
      <c r="G39" s="70"/>
      <c r="H39" s="70"/>
      <c r="I39" s="94">
        <v>965</v>
      </c>
      <c r="J39" s="94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5"/>
      <c r="B40" s="96"/>
      <c r="C40" s="96"/>
      <c r="D40" s="96"/>
      <c r="E40" s="96"/>
      <c r="F40" s="94"/>
      <c r="G40" s="70"/>
      <c r="H40" s="70"/>
      <c r="I40" s="94"/>
      <c r="J40" s="94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92</v>
      </c>
      <c r="B41" s="69" t="str">
        <f>B$16</f>
        <v>01</v>
      </c>
      <c r="C41" s="69" t="s">
        <v>24</v>
      </c>
      <c r="D41" s="69" t="s">
        <v>134</v>
      </c>
      <c r="E41" s="69" t="s">
        <v>91</v>
      </c>
      <c r="F41" s="70">
        <v>81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98</v>
      </c>
      <c r="B42" s="69" t="str">
        <f>B$16</f>
        <v>01</v>
      </c>
      <c r="C42" s="69" t="s">
        <v>24</v>
      </c>
      <c r="D42" s="69" t="s">
        <v>134</v>
      </c>
      <c r="E42" s="69" t="s">
        <v>83</v>
      </c>
      <c r="F42" s="70">
        <v>20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175</v>
      </c>
      <c r="B43" s="69" t="s">
        <v>17</v>
      </c>
      <c r="C43" s="69" t="s">
        <v>24</v>
      </c>
      <c r="D43" s="69" t="s">
        <v>176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7" t="s">
        <v>122</v>
      </c>
      <c r="B44" s="96" t="s">
        <v>17</v>
      </c>
      <c r="C44" s="96" t="s">
        <v>24</v>
      </c>
      <c r="D44" s="96" t="s">
        <v>123</v>
      </c>
      <c r="E44" s="96"/>
      <c r="F44" s="94">
        <f>F47</f>
        <v>165</v>
      </c>
      <c r="G44" s="70"/>
      <c r="H44" s="70"/>
      <c r="I44" s="94">
        <f>I47</f>
        <v>0</v>
      </c>
      <c r="J44" s="94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7"/>
      <c r="B45" s="96"/>
      <c r="C45" s="96"/>
      <c r="D45" s="96"/>
      <c r="E45" s="96"/>
      <c r="F45" s="94"/>
      <c r="G45" s="70"/>
      <c r="H45" s="70"/>
      <c r="I45" s="94"/>
      <c r="J45" s="94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7"/>
      <c r="B46" s="96"/>
      <c r="C46" s="96"/>
      <c r="D46" s="96"/>
      <c r="E46" s="96"/>
      <c r="F46" s="94"/>
      <c r="G46" s="70"/>
      <c r="H46" s="70"/>
      <c r="I46" s="94"/>
      <c r="J46" s="94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108</v>
      </c>
      <c r="B47" s="69" t="s">
        <v>17</v>
      </c>
      <c r="C47" s="69" t="s">
        <v>24</v>
      </c>
      <c r="D47" s="69" t="s">
        <v>123</v>
      </c>
      <c r="E47" s="69" t="s">
        <v>109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7" t="s">
        <v>172</v>
      </c>
      <c r="B48" s="96" t="s">
        <v>17</v>
      </c>
      <c r="C48" s="96" t="s">
        <v>24</v>
      </c>
      <c r="D48" s="96" t="s">
        <v>173</v>
      </c>
      <c r="E48" s="96"/>
      <c r="F48" s="94">
        <f>F50</f>
        <v>10.5</v>
      </c>
      <c r="G48" s="70"/>
      <c r="H48" s="70"/>
      <c r="I48" s="94"/>
      <c r="J48" s="94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7"/>
      <c r="B49" s="96"/>
      <c r="C49" s="96"/>
      <c r="D49" s="96"/>
      <c r="E49" s="96"/>
      <c r="F49" s="94"/>
      <c r="G49" s="70"/>
      <c r="H49" s="70"/>
      <c r="I49" s="94"/>
      <c r="J49" s="94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108</v>
      </c>
      <c r="B50" s="69" t="s">
        <v>17</v>
      </c>
      <c r="C50" s="69" t="s">
        <v>24</v>
      </c>
      <c r="D50" s="69" t="s">
        <v>173</v>
      </c>
      <c r="E50" s="69" t="s">
        <v>109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97" t="s">
        <v>183</v>
      </c>
      <c r="B51" s="96" t="s">
        <v>17</v>
      </c>
      <c r="C51" s="96" t="s">
        <v>24</v>
      </c>
      <c r="D51" s="96" t="s">
        <v>185</v>
      </c>
      <c r="E51" s="96"/>
      <c r="F51" s="94">
        <f>F54</f>
        <v>5</v>
      </c>
      <c r="G51" s="70"/>
      <c r="H51" s="70"/>
      <c r="I51" s="94">
        <f>I58</f>
        <v>0</v>
      </c>
      <c r="J51" s="94">
        <f>J58</f>
        <v>0</v>
      </c>
      <c r="K51" s="55"/>
      <c r="L51" s="48"/>
      <c r="M51" s="24"/>
      <c r="N51" s="24"/>
      <c r="O51" s="24"/>
      <c r="P51" s="24"/>
      <c r="Q51" s="24"/>
      <c r="R51" s="25"/>
    </row>
    <row r="52" spans="1:18" s="5" customFormat="1" ht="17.25" customHeight="1">
      <c r="A52" s="97"/>
      <c r="B52" s="96"/>
      <c r="C52" s="96"/>
      <c r="D52" s="96"/>
      <c r="E52" s="96"/>
      <c r="F52" s="94"/>
      <c r="G52" s="70"/>
      <c r="H52" s="70"/>
      <c r="I52" s="94"/>
      <c r="J52" s="94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97"/>
      <c r="B53" s="96"/>
      <c r="C53" s="96"/>
      <c r="D53" s="96"/>
      <c r="E53" s="96"/>
      <c r="F53" s="94"/>
      <c r="G53" s="70"/>
      <c r="H53" s="70"/>
      <c r="I53" s="94"/>
      <c r="J53" s="94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7" t="s">
        <v>192</v>
      </c>
      <c r="B54" s="96" t="s">
        <v>17</v>
      </c>
      <c r="C54" s="96" t="s">
        <v>24</v>
      </c>
      <c r="D54" s="96" t="s">
        <v>182</v>
      </c>
      <c r="E54" s="96"/>
      <c r="F54" s="94">
        <f>F56</f>
        <v>5</v>
      </c>
      <c r="G54" s="70"/>
      <c r="H54" s="70"/>
      <c r="I54" s="94"/>
      <c r="J54" s="94"/>
      <c r="K54" s="55"/>
      <c r="L54" s="48"/>
      <c r="M54" s="24"/>
      <c r="N54" s="24"/>
      <c r="O54" s="24"/>
      <c r="P54" s="24"/>
      <c r="Q54" s="24"/>
      <c r="R54" s="25"/>
    </row>
    <row r="55" spans="1:18" s="5" customFormat="1" ht="17.25" customHeight="1">
      <c r="A55" s="97"/>
      <c r="B55" s="96"/>
      <c r="C55" s="96"/>
      <c r="D55" s="96"/>
      <c r="E55" s="96"/>
      <c r="F55" s="94"/>
      <c r="G55" s="70"/>
      <c r="H55" s="70"/>
      <c r="I55" s="94"/>
      <c r="J55" s="94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5" t="s">
        <v>97</v>
      </c>
      <c r="B56" s="96" t="str">
        <f>B$16</f>
        <v>01</v>
      </c>
      <c r="C56" s="96" t="s">
        <v>24</v>
      </c>
      <c r="D56" s="96" t="s">
        <v>182</v>
      </c>
      <c r="E56" s="96" t="s">
        <v>84</v>
      </c>
      <c r="F56" s="94">
        <v>5</v>
      </c>
      <c r="G56" s="70"/>
      <c r="H56" s="70"/>
      <c r="I56" s="94"/>
      <c r="J56" s="94"/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5"/>
      <c r="B57" s="96"/>
      <c r="C57" s="96"/>
      <c r="D57" s="96"/>
      <c r="E57" s="96"/>
      <c r="F57" s="94"/>
      <c r="G57" s="70"/>
      <c r="H57" s="70"/>
      <c r="I57" s="94"/>
      <c r="J57" s="94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9.5" customHeight="1">
      <c r="A58" s="113" t="s">
        <v>106</v>
      </c>
      <c r="B58" s="103" t="s">
        <v>17</v>
      </c>
      <c r="C58" s="103" t="s">
        <v>107</v>
      </c>
      <c r="D58" s="103"/>
      <c r="E58" s="103"/>
      <c r="F58" s="104">
        <f>F61</f>
        <v>120</v>
      </c>
      <c r="G58" s="68"/>
      <c r="H58" s="68"/>
      <c r="I58" s="104">
        <f>I61</f>
        <v>0</v>
      </c>
      <c r="J58" s="104">
        <f>J61</f>
        <v>0</v>
      </c>
      <c r="K58" s="55"/>
      <c r="L58" s="48"/>
      <c r="M58" s="24"/>
      <c r="N58" s="24"/>
      <c r="O58" s="24"/>
      <c r="P58" s="24"/>
      <c r="Q58" s="24"/>
      <c r="R58" s="25"/>
    </row>
    <row r="59" spans="1:18" s="5" customFormat="1" ht="19.5" customHeight="1">
      <c r="A59" s="113"/>
      <c r="B59" s="103"/>
      <c r="C59" s="103"/>
      <c r="D59" s="103"/>
      <c r="E59" s="103"/>
      <c r="F59" s="104"/>
      <c r="G59" s="68"/>
      <c r="H59" s="68"/>
      <c r="I59" s="104"/>
      <c r="J59" s="104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0.5" customHeight="1">
      <c r="A60" s="113"/>
      <c r="B60" s="103"/>
      <c r="C60" s="103"/>
      <c r="D60" s="103"/>
      <c r="E60" s="103"/>
      <c r="F60" s="104"/>
      <c r="G60" s="68"/>
      <c r="H60" s="68"/>
      <c r="I60" s="104"/>
      <c r="J60" s="104"/>
      <c r="K60" s="55"/>
      <c r="L60" s="48"/>
      <c r="M60" s="24"/>
      <c r="N60" s="24"/>
      <c r="O60" s="24"/>
      <c r="P60" s="24"/>
      <c r="Q60" s="24"/>
      <c r="R60" s="25"/>
    </row>
    <row r="61" spans="1:18" s="5" customFormat="1" ht="21" customHeight="1">
      <c r="A61" s="79" t="s">
        <v>175</v>
      </c>
      <c r="B61" s="76" t="s">
        <v>17</v>
      </c>
      <c r="C61" s="76" t="s">
        <v>107</v>
      </c>
      <c r="D61" s="76" t="s">
        <v>176</v>
      </c>
      <c r="E61" s="76"/>
      <c r="F61" s="77">
        <f>F62</f>
        <v>120</v>
      </c>
      <c r="G61" s="77"/>
      <c r="H61" s="77"/>
      <c r="I61" s="77">
        <f>I62</f>
        <v>0</v>
      </c>
      <c r="J61" s="77">
        <f>J62</f>
        <v>0</v>
      </c>
      <c r="K61" s="55"/>
      <c r="L61" s="48"/>
      <c r="M61" s="24"/>
      <c r="N61" s="24"/>
      <c r="O61" s="24"/>
      <c r="P61" s="24"/>
      <c r="Q61" s="24"/>
      <c r="R61" s="25"/>
    </row>
    <row r="62" spans="1:18" s="5" customFormat="1" ht="13.5" customHeight="1">
      <c r="A62" s="95" t="s">
        <v>121</v>
      </c>
      <c r="B62" s="96" t="s">
        <v>17</v>
      </c>
      <c r="C62" s="96" t="s">
        <v>107</v>
      </c>
      <c r="D62" s="96" t="s">
        <v>120</v>
      </c>
      <c r="E62" s="96"/>
      <c r="F62" s="94">
        <f>F65</f>
        <v>120</v>
      </c>
      <c r="G62" s="70"/>
      <c r="H62" s="70"/>
      <c r="I62" s="94">
        <f>I65</f>
        <v>0</v>
      </c>
      <c r="J62" s="94">
        <f>J65</f>
        <v>0</v>
      </c>
      <c r="K62" s="55"/>
      <c r="L62" s="48"/>
      <c r="M62" s="24"/>
      <c r="N62" s="24"/>
      <c r="O62" s="24"/>
      <c r="P62" s="24"/>
      <c r="Q62" s="24"/>
      <c r="R62" s="25"/>
    </row>
    <row r="63" spans="1:18" s="5" customFormat="1" ht="13.5" customHeight="1">
      <c r="A63" s="95"/>
      <c r="B63" s="96"/>
      <c r="C63" s="96"/>
      <c r="D63" s="96"/>
      <c r="E63" s="96"/>
      <c r="F63" s="94"/>
      <c r="G63" s="70"/>
      <c r="H63" s="70"/>
      <c r="I63" s="94"/>
      <c r="J63" s="94"/>
      <c r="K63" s="55"/>
      <c r="L63" s="48"/>
      <c r="M63" s="24"/>
      <c r="N63" s="24"/>
      <c r="O63" s="24"/>
      <c r="P63" s="24"/>
      <c r="Q63" s="24"/>
      <c r="R63" s="25"/>
    </row>
    <row r="64" spans="1:18" s="5" customFormat="1" ht="53.25" customHeight="1">
      <c r="A64" s="95"/>
      <c r="B64" s="96"/>
      <c r="C64" s="96"/>
      <c r="D64" s="96"/>
      <c r="E64" s="96"/>
      <c r="F64" s="94"/>
      <c r="G64" s="70"/>
      <c r="H64" s="70"/>
      <c r="I64" s="94"/>
      <c r="J64" s="94"/>
      <c r="K64" s="55"/>
      <c r="L64" s="48"/>
      <c r="M64" s="24"/>
      <c r="N64" s="24"/>
      <c r="O64" s="24"/>
      <c r="P64" s="24"/>
      <c r="Q64" s="24"/>
      <c r="R64" s="25"/>
    </row>
    <row r="65" spans="1:18" s="5" customFormat="1" ht="15" customHeight="1">
      <c r="A65" s="73" t="s">
        <v>108</v>
      </c>
      <c r="B65" s="69" t="s">
        <v>17</v>
      </c>
      <c r="C65" s="69" t="s">
        <v>107</v>
      </c>
      <c r="D65" s="69" t="s">
        <v>120</v>
      </c>
      <c r="E65" s="69" t="s">
        <v>109</v>
      </c>
      <c r="F65" s="70">
        <v>120</v>
      </c>
      <c r="G65" s="70"/>
      <c r="H65" s="70"/>
      <c r="I65" s="70"/>
      <c r="J65" s="70"/>
      <c r="K65" s="55"/>
      <c r="L65" s="48"/>
      <c r="M65" s="24"/>
      <c r="N65" s="24"/>
      <c r="O65" s="24"/>
      <c r="P65" s="24"/>
      <c r="Q65" s="24"/>
      <c r="R65" s="25"/>
    </row>
    <row r="66" spans="1:18" s="5" customFormat="1" ht="15" customHeight="1">
      <c r="A66" s="80" t="s">
        <v>135</v>
      </c>
      <c r="B66" s="81" t="s">
        <v>17</v>
      </c>
      <c r="C66" s="81" t="s">
        <v>22</v>
      </c>
      <c r="D66" s="81"/>
      <c r="E66" s="81"/>
      <c r="F66" s="82">
        <f>F67+F71</f>
        <v>0</v>
      </c>
      <c r="G66" s="82"/>
      <c r="H66" s="82"/>
      <c r="I66" s="82">
        <f>I67+I71</f>
        <v>99</v>
      </c>
      <c r="J66" s="82">
        <f>J67+J71</f>
        <v>0</v>
      </c>
      <c r="K66" s="55"/>
      <c r="L66" s="48"/>
      <c r="M66" s="24"/>
      <c r="N66" s="24"/>
      <c r="O66" s="24"/>
      <c r="P66" s="24"/>
      <c r="Q66" s="24"/>
      <c r="R66" s="25"/>
    </row>
    <row r="67" spans="1:18" s="5" customFormat="1" ht="15" customHeight="1">
      <c r="A67" s="95" t="s">
        <v>136</v>
      </c>
      <c r="B67" s="96" t="s">
        <v>17</v>
      </c>
      <c r="C67" s="96" t="s">
        <v>22</v>
      </c>
      <c r="D67" s="96" t="s">
        <v>139</v>
      </c>
      <c r="E67" s="96"/>
      <c r="F67" s="94">
        <f>F69</f>
        <v>0</v>
      </c>
      <c r="G67" s="70"/>
      <c r="H67" s="70"/>
      <c r="I67" s="94">
        <f>I69</f>
        <v>69</v>
      </c>
      <c r="J67" s="94">
        <f>J69</f>
        <v>0</v>
      </c>
      <c r="K67" s="55"/>
      <c r="L67" s="48"/>
      <c r="M67" s="24"/>
      <c r="N67" s="24"/>
      <c r="O67" s="24"/>
      <c r="P67" s="24"/>
      <c r="Q67" s="24"/>
      <c r="R67" s="25"/>
    </row>
    <row r="68" spans="1:18" s="5" customFormat="1" ht="15" customHeight="1">
      <c r="A68" s="95"/>
      <c r="B68" s="96"/>
      <c r="C68" s="96"/>
      <c r="D68" s="96"/>
      <c r="E68" s="96"/>
      <c r="F68" s="94"/>
      <c r="G68" s="70"/>
      <c r="H68" s="70"/>
      <c r="I68" s="94"/>
      <c r="J68" s="94"/>
      <c r="K68" s="55"/>
      <c r="L68" s="48"/>
      <c r="M68" s="24"/>
      <c r="N68" s="24"/>
      <c r="O68" s="24"/>
      <c r="P68" s="24"/>
      <c r="Q68" s="24"/>
      <c r="R68" s="25"/>
    </row>
    <row r="69" spans="1:18" s="5" customFormat="1" ht="15" customHeight="1">
      <c r="A69" s="95" t="s">
        <v>96</v>
      </c>
      <c r="B69" s="96" t="str">
        <f>B$16</f>
        <v>01</v>
      </c>
      <c r="C69" s="96" t="s">
        <v>22</v>
      </c>
      <c r="D69" s="96" t="s">
        <v>139</v>
      </c>
      <c r="E69" s="96" t="s">
        <v>78</v>
      </c>
      <c r="F69" s="94"/>
      <c r="G69" s="70"/>
      <c r="H69" s="70"/>
      <c r="I69" s="94">
        <v>69</v>
      </c>
      <c r="J69" s="94"/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95"/>
      <c r="B70" s="96"/>
      <c r="C70" s="96"/>
      <c r="D70" s="96"/>
      <c r="E70" s="96"/>
      <c r="F70" s="94"/>
      <c r="G70" s="70"/>
      <c r="H70" s="70"/>
      <c r="I70" s="94"/>
      <c r="J70" s="94"/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95" t="s">
        <v>137</v>
      </c>
      <c r="B71" s="96" t="s">
        <v>17</v>
      </c>
      <c r="C71" s="96" t="s">
        <v>22</v>
      </c>
      <c r="D71" s="96" t="s">
        <v>138</v>
      </c>
      <c r="E71" s="96"/>
      <c r="F71" s="94">
        <f>F73</f>
        <v>0</v>
      </c>
      <c r="G71" s="70"/>
      <c r="H71" s="70"/>
      <c r="I71" s="94">
        <f>I73</f>
        <v>30</v>
      </c>
      <c r="J71" s="94">
        <f>J73</f>
        <v>0</v>
      </c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5"/>
      <c r="B72" s="96"/>
      <c r="C72" s="96"/>
      <c r="D72" s="96"/>
      <c r="E72" s="96"/>
      <c r="F72" s="94"/>
      <c r="G72" s="70"/>
      <c r="H72" s="70"/>
      <c r="I72" s="94"/>
      <c r="J72" s="94"/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5" t="s">
        <v>96</v>
      </c>
      <c r="B73" s="96" t="str">
        <f>B$16</f>
        <v>01</v>
      </c>
      <c r="C73" s="96" t="s">
        <v>22</v>
      </c>
      <c r="D73" s="96" t="s">
        <v>138</v>
      </c>
      <c r="E73" s="96" t="s">
        <v>78</v>
      </c>
      <c r="F73" s="94"/>
      <c r="G73" s="70"/>
      <c r="H73" s="70"/>
      <c r="I73" s="94">
        <v>30</v>
      </c>
      <c r="J73" s="94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5"/>
      <c r="B74" s="96"/>
      <c r="C74" s="96"/>
      <c r="D74" s="96"/>
      <c r="E74" s="96"/>
      <c r="F74" s="94"/>
      <c r="G74" s="70"/>
      <c r="H74" s="70"/>
      <c r="I74" s="94"/>
      <c r="J74" s="94"/>
      <c r="K74" s="55"/>
      <c r="L74" s="48"/>
      <c r="M74" s="24"/>
      <c r="N74" s="24"/>
      <c r="O74" s="24"/>
      <c r="P74" s="24"/>
      <c r="Q74" s="24"/>
      <c r="R74" s="25"/>
    </row>
    <row r="75" spans="1:18" s="5" customFormat="1" ht="14.25" customHeight="1">
      <c r="A75" s="83" t="s">
        <v>70</v>
      </c>
      <c r="B75" s="67" t="s">
        <v>17</v>
      </c>
      <c r="C75" s="67" t="s">
        <v>73</v>
      </c>
      <c r="D75" s="69"/>
      <c r="E75" s="69"/>
      <c r="F75" s="68">
        <f>F76</f>
        <v>3</v>
      </c>
      <c r="G75" s="70"/>
      <c r="H75" s="70"/>
      <c r="I75" s="68">
        <f>I76</f>
        <v>3</v>
      </c>
      <c r="J75" s="68">
        <f>J76</f>
        <v>3</v>
      </c>
      <c r="K75" s="55"/>
      <c r="L75" s="48"/>
      <c r="M75" s="24"/>
      <c r="N75" s="24"/>
      <c r="O75" s="24"/>
      <c r="P75" s="24"/>
      <c r="Q75" s="24"/>
      <c r="R75" s="25"/>
    </row>
    <row r="76" spans="1:18" s="5" customFormat="1" ht="14.25" customHeight="1">
      <c r="A76" s="84" t="s">
        <v>71</v>
      </c>
      <c r="B76" s="76" t="s">
        <v>17</v>
      </c>
      <c r="C76" s="76" t="s">
        <v>73</v>
      </c>
      <c r="D76" s="76" t="s">
        <v>129</v>
      </c>
      <c r="E76" s="76"/>
      <c r="F76" s="77">
        <f>F77</f>
        <v>3</v>
      </c>
      <c r="G76" s="77"/>
      <c r="H76" s="77"/>
      <c r="I76" s="77">
        <f>I77</f>
        <v>3</v>
      </c>
      <c r="J76" s="77">
        <f>J77</f>
        <v>3</v>
      </c>
      <c r="K76" s="55"/>
      <c r="L76" s="48"/>
      <c r="M76" s="24"/>
      <c r="N76" s="24"/>
      <c r="O76" s="24"/>
      <c r="P76" s="24"/>
      <c r="Q76" s="24"/>
      <c r="R76" s="25"/>
    </row>
    <row r="77" spans="1:18" s="5" customFormat="1" ht="14.25" customHeight="1">
      <c r="A77" s="58" t="s">
        <v>81</v>
      </c>
      <c r="B77" s="69" t="s">
        <v>17</v>
      </c>
      <c r="C77" s="69" t="s">
        <v>73</v>
      </c>
      <c r="D77" s="69" t="s">
        <v>129</v>
      </c>
      <c r="E77" s="69" t="s">
        <v>82</v>
      </c>
      <c r="F77" s="70">
        <v>3</v>
      </c>
      <c r="G77" s="70"/>
      <c r="H77" s="70"/>
      <c r="I77" s="70">
        <v>3</v>
      </c>
      <c r="J77" s="70">
        <v>3</v>
      </c>
      <c r="K77" s="55"/>
      <c r="L77" s="48"/>
      <c r="M77" s="24"/>
      <c r="N77" s="24"/>
      <c r="O77" s="24"/>
      <c r="P77" s="24"/>
      <c r="Q77" s="24"/>
      <c r="R77" s="25"/>
    </row>
    <row r="78" spans="1:18" ht="14.25" customHeight="1">
      <c r="A78" s="83" t="s">
        <v>29</v>
      </c>
      <c r="B78" s="67" t="str">
        <f>B$16</f>
        <v>01</v>
      </c>
      <c r="C78" s="67" t="s">
        <v>79</v>
      </c>
      <c r="D78" s="69"/>
      <c r="E78" s="69"/>
      <c r="F78" s="68">
        <f>F79+F86+F89</f>
        <v>263</v>
      </c>
      <c r="G78" s="68" t="e">
        <f>#REF!+#REF!+#REF!+#REF!+#REF!+#REF!+#REF!</f>
        <v>#REF!</v>
      </c>
      <c r="H78" s="68" t="e">
        <f>#REF!+#REF!+#REF!+#REF!+#REF!+#REF!+#REF!</f>
        <v>#REF!</v>
      </c>
      <c r="I78" s="68">
        <f>I79+I86+I89</f>
        <v>587</v>
      </c>
      <c r="J78" s="68">
        <f>J79+J86+J89</f>
        <v>1193</v>
      </c>
      <c r="K78" s="53"/>
      <c r="L78" s="28"/>
      <c r="M78" s="11"/>
      <c r="N78" s="11"/>
      <c r="O78" s="11"/>
      <c r="P78" s="11"/>
      <c r="Q78" s="11"/>
      <c r="R78" s="15"/>
    </row>
    <row r="79" spans="1:18" ht="14.25" customHeight="1">
      <c r="A79" s="99" t="s">
        <v>99</v>
      </c>
      <c r="B79" s="100" t="str">
        <f>B$16</f>
        <v>01</v>
      </c>
      <c r="C79" s="100" t="str">
        <f>C78</f>
        <v>13</v>
      </c>
      <c r="D79" s="100" t="s">
        <v>124</v>
      </c>
      <c r="E79" s="100"/>
      <c r="F79" s="98">
        <f>F81+F82</f>
        <v>3</v>
      </c>
      <c r="G79" s="77"/>
      <c r="H79" s="77"/>
      <c r="I79" s="98">
        <f>I81+I82</f>
        <v>3</v>
      </c>
      <c r="J79" s="98">
        <f>J81+J82</f>
        <v>3</v>
      </c>
      <c r="K79" s="53"/>
      <c r="L79" s="28"/>
      <c r="M79" s="11"/>
      <c r="N79" s="11"/>
      <c r="O79" s="11"/>
      <c r="P79" s="11"/>
      <c r="Q79" s="11"/>
      <c r="R79" s="15"/>
    </row>
    <row r="80" spans="1:18" ht="14.25" customHeight="1">
      <c r="A80" s="99"/>
      <c r="B80" s="100"/>
      <c r="C80" s="100"/>
      <c r="D80" s="100"/>
      <c r="E80" s="100"/>
      <c r="F80" s="98"/>
      <c r="G80" s="77">
        <f>G81</f>
        <v>0</v>
      </c>
      <c r="H80" s="77">
        <f>H81</f>
        <v>0</v>
      </c>
      <c r="I80" s="98"/>
      <c r="J80" s="98"/>
      <c r="K80" s="53"/>
      <c r="L80" s="28"/>
      <c r="M80" s="11"/>
      <c r="N80" s="11"/>
      <c r="O80" s="11"/>
      <c r="P80" s="11"/>
      <c r="Q80" s="11"/>
      <c r="R80" s="15"/>
    </row>
    <row r="81" spans="1:18" ht="14.25" customHeight="1">
      <c r="A81" s="72" t="s">
        <v>74</v>
      </c>
      <c r="B81" s="69" t="str">
        <f>B$16</f>
        <v>01</v>
      </c>
      <c r="C81" s="69" t="str">
        <f>C78</f>
        <v>13</v>
      </c>
      <c r="D81" s="69" t="s">
        <v>124</v>
      </c>
      <c r="E81" s="69" t="s">
        <v>75</v>
      </c>
      <c r="F81" s="70">
        <v>2.5</v>
      </c>
      <c r="G81" s="70"/>
      <c r="H81" s="70"/>
      <c r="I81" s="70">
        <v>2.5</v>
      </c>
      <c r="J81" s="70">
        <v>2.5</v>
      </c>
      <c r="K81" s="53"/>
      <c r="L81" s="28"/>
      <c r="M81" s="11"/>
      <c r="N81" s="11"/>
      <c r="O81" s="11"/>
      <c r="P81" s="11"/>
      <c r="Q81" s="11"/>
      <c r="R81" s="15"/>
    </row>
    <row r="82" spans="1:18" ht="14.25" customHeight="1">
      <c r="A82" s="95" t="s">
        <v>96</v>
      </c>
      <c r="B82" s="96" t="str">
        <f>B16</f>
        <v>01</v>
      </c>
      <c r="C82" s="96" t="str">
        <f>C78</f>
        <v>13</v>
      </c>
      <c r="D82" s="96" t="s">
        <v>124</v>
      </c>
      <c r="E82" s="96" t="s">
        <v>78</v>
      </c>
      <c r="F82" s="94">
        <v>0.5</v>
      </c>
      <c r="G82" s="70"/>
      <c r="H82" s="70"/>
      <c r="I82" s="94">
        <v>0.5</v>
      </c>
      <c r="J82" s="94">
        <v>0.5</v>
      </c>
      <c r="K82" s="53"/>
      <c r="L82" s="28"/>
      <c r="M82" s="11"/>
      <c r="N82" s="11"/>
      <c r="O82" s="11"/>
      <c r="P82" s="11"/>
      <c r="Q82" s="11"/>
      <c r="R82" s="15"/>
    </row>
    <row r="83" spans="1:18" ht="14.25" customHeight="1" hidden="1">
      <c r="A83" s="95"/>
      <c r="B83" s="96"/>
      <c r="C83" s="96"/>
      <c r="D83" s="96"/>
      <c r="E83" s="96"/>
      <c r="F83" s="94"/>
      <c r="G83" s="70"/>
      <c r="H83" s="70"/>
      <c r="I83" s="94"/>
      <c r="J83" s="94"/>
      <c r="K83" s="30"/>
      <c r="L83" s="27"/>
      <c r="M83" s="20"/>
      <c r="N83" s="20"/>
      <c r="O83" s="20"/>
      <c r="P83" s="20"/>
      <c r="Q83" s="20"/>
      <c r="R83" s="15"/>
    </row>
    <row r="84" spans="1:18" ht="14.25" customHeight="1" hidden="1">
      <c r="A84" s="95"/>
      <c r="B84" s="96"/>
      <c r="C84" s="96"/>
      <c r="D84" s="96"/>
      <c r="E84" s="96"/>
      <c r="F84" s="94"/>
      <c r="G84" s="70"/>
      <c r="H84" s="70"/>
      <c r="I84" s="94"/>
      <c r="J84" s="94"/>
      <c r="K84" s="30"/>
      <c r="L84" s="27"/>
      <c r="M84" s="20"/>
      <c r="N84" s="20"/>
      <c r="O84" s="20"/>
      <c r="P84" s="20"/>
      <c r="Q84" s="20"/>
      <c r="R84" s="15"/>
    </row>
    <row r="85" spans="1:18" ht="19.5" customHeight="1">
      <c r="A85" s="95"/>
      <c r="B85" s="96"/>
      <c r="C85" s="96"/>
      <c r="D85" s="96"/>
      <c r="E85" s="96"/>
      <c r="F85" s="94"/>
      <c r="G85" s="70"/>
      <c r="H85" s="70"/>
      <c r="I85" s="94"/>
      <c r="J85" s="94"/>
      <c r="K85" s="30"/>
      <c r="L85" s="27"/>
      <c r="M85" s="20"/>
      <c r="N85" s="20"/>
      <c r="O85" s="20"/>
      <c r="P85" s="20"/>
      <c r="Q85" s="20"/>
      <c r="R85" s="15"/>
    </row>
    <row r="86" spans="1:18" ht="15" customHeight="1">
      <c r="A86" s="75" t="s">
        <v>87</v>
      </c>
      <c r="B86" s="76" t="s">
        <v>17</v>
      </c>
      <c r="C86" s="76" t="s">
        <v>79</v>
      </c>
      <c r="D86" s="76" t="s">
        <v>140</v>
      </c>
      <c r="E86" s="76"/>
      <c r="F86" s="77">
        <f>F87</f>
        <v>260</v>
      </c>
      <c r="G86" s="77"/>
      <c r="H86" s="77"/>
      <c r="I86" s="77"/>
      <c r="J86" s="77"/>
      <c r="K86" s="30"/>
      <c r="L86" s="27"/>
      <c r="M86" s="20"/>
      <c r="N86" s="20"/>
      <c r="O86" s="20"/>
      <c r="P86" s="20"/>
      <c r="Q86" s="20"/>
      <c r="R86" s="15"/>
    </row>
    <row r="87" spans="1:18" ht="15" customHeight="1">
      <c r="A87" s="95" t="s">
        <v>96</v>
      </c>
      <c r="B87" s="96" t="s">
        <v>17</v>
      </c>
      <c r="C87" s="96" t="s">
        <v>79</v>
      </c>
      <c r="D87" s="96" t="s">
        <v>140</v>
      </c>
      <c r="E87" s="96" t="s">
        <v>78</v>
      </c>
      <c r="F87" s="94">
        <v>260</v>
      </c>
      <c r="G87" s="70"/>
      <c r="H87" s="70"/>
      <c r="I87" s="94"/>
      <c r="J87" s="94"/>
      <c r="K87" s="30"/>
      <c r="L87" s="27"/>
      <c r="M87" s="20"/>
      <c r="N87" s="20"/>
      <c r="O87" s="20"/>
      <c r="P87" s="20"/>
      <c r="Q87" s="20"/>
      <c r="R87" s="15"/>
    </row>
    <row r="88" spans="1:18" ht="15" customHeight="1">
      <c r="A88" s="95"/>
      <c r="B88" s="96"/>
      <c r="C88" s="96"/>
      <c r="D88" s="96"/>
      <c r="E88" s="96"/>
      <c r="F88" s="94"/>
      <c r="G88" s="70"/>
      <c r="H88" s="70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4.25" customHeight="1">
      <c r="A89" s="84" t="s">
        <v>35</v>
      </c>
      <c r="B89" s="76" t="s">
        <v>17</v>
      </c>
      <c r="C89" s="76" t="s">
        <v>79</v>
      </c>
      <c r="D89" s="76" t="s">
        <v>155</v>
      </c>
      <c r="E89" s="76"/>
      <c r="F89" s="77">
        <f>F90</f>
        <v>0</v>
      </c>
      <c r="G89" s="77"/>
      <c r="H89" s="77"/>
      <c r="I89" s="77">
        <f>I90</f>
        <v>584</v>
      </c>
      <c r="J89" s="77">
        <f>J90</f>
        <v>1190</v>
      </c>
      <c r="K89" s="30"/>
      <c r="L89" s="27"/>
      <c r="M89" s="20"/>
      <c r="N89" s="20"/>
      <c r="O89" s="20"/>
      <c r="P89" s="20"/>
      <c r="Q89" s="20"/>
      <c r="R89" s="15"/>
    </row>
    <row r="90" spans="1:18" ht="14.25" customHeight="1">
      <c r="A90" s="95" t="s">
        <v>96</v>
      </c>
      <c r="B90" s="96" t="s">
        <v>17</v>
      </c>
      <c r="C90" s="96" t="s">
        <v>79</v>
      </c>
      <c r="D90" s="96" t="s">
        <v>155</v>
      </c>
      <c r="E90" s="96" t="s">
        <v>78</v>
      </c>
      <c r="F90" s="94"/>
      <c r="G90" s="70"/>
      <c r="H90" s="70"/>
      <c r="I90" s="94">
        <v>584</v>
      </c>
      <c r="J90" s="94">
        <v>1190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95"/>
      <c r="B91" s="96"/>
      <c r="C91" s="96"/>
      <c r="D91" s="96"/>
      <c r="E91" s="96"/>
      <c r="F91" s="94"/>
      <c r="G91" s="70"/>
      <c r="H91" s="70"/>
      <c r="I91" s="94"/>
      <c r="J91" s="94"/>
      <c r="K91" s="30"/>
      <c r="L91" s="27"/>
      <c r="M91" s="20"/>
      <c r="N91" s="20"/>
      <c r="O91" s="20"/>
      <c r="P91" s="20"/>
      <c r="Q91" s="20"/>
      <c r="R91" s="15"/>
    </row>
    <row r="92" spans="1:18" s="7" customFormat="1" ht="14.25" customHeight="1">
      <c r="A92" s="83" t="s">
        <v>25</v>
      </c>
      <c r="B92" s="67" t="s">
        <v>18</v>
      </c>
      <c r="C92" s="67"/>
      <c r="D92" s="67"/>
      <c r="E92" s="67"/>
      <c r="F92" s="68">
        <f>F93</f>
        <v>173.5</v>
      </c>
      <c r="G92" s="70"/>
      <c r="H92" s="70"/>
      <c r="I92" s="68">
        <f>I93</f>
        <v>174</v>
      </c>
      <c r="J92" s="68">
        <f>J93</f>
        <v>174</v>
      </c>
      <c r="K92" s="56"/>
      <c r="L92" s="32"/>
      <c r="M92" s="33"/>
      <c r="N92" s="33"/>
      <c r="O92" s="33"/>
      <c r="P92" s="33"/>
      <c r="Q92" s="33"/>
      <c r="R92" s="19"/>
    </row>
    <row r="93" spans="1:18" ht="14.25" customHeight="1">
      <c r="A93" s="85" t="s">
        <v>26</v>
      </c>
      <c r="B93" s="81" t="s">
        <v>18</v>
      </c>
      <c r="C93" s="81" t="s">
        <v>19</v>
      </c>
      <c r="D93" s="81"/>
      <c r="E93" s="81"/>
      <c r="F93" s="82">
        <f>F94</f>
        <v>173.5</v>
      </c>
      <c r="G93" s="82"/>
      <c r="H93" s="82"/>
      <c r="I93" s="82">
        <f>I94</f>
        <v>174</v>
      </c>
      <c r="J93" s="82">
        <f>J94</f>
        <v>174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95" t="s">
        <v>100</v>
      </c>
      <c r="B94" s="96" t="s">
        <v>18</v>
      </c>
      <c r="C94" s="96" t="s">
        <v>19</v>
      </c>
      <c r="D94" s="96" t="s">
        <v>128</v>
      </c>
      <c r="E94" s="96"/>
      <c r="F94" s="94">
        <f>F96+F97</f>
        <v>173.5</v>
      </c>
      <c r="G94" s="70"/>
      <c r="H94" s="70"/>
      <c r="I94" s="94">
        <f>I96+I97</f>
        <v>174</v>
      </c>
      <c r="J94" s="94">
        <f>J96+J97</f>
        <v>174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95"/>
      <c r="B95" s="96"/>
      <c r="C95" s="96"/>
      <c r="D95" s="96"/>
      <c r="E95" s="96"/>
      <c r="F95" s="94"/>
      <c r="G95" s="70"/>
      <c r="H95" s="70"/>
      <c r="I95" s="94"/>
      <c r="J95" s="94"/>
      <c r="K95" s="30"/>
      <c r="L95" s="27"/>
      <c r="M95" s="20"/>
      <c r="N95" s="20"/>
      <c r="O95" s="20"/>
      <c r="P95" s="20"/>
      <c r="Q95" s="20"/>
      <c r="R95" s="15"/>
    </row>
    <row r="96" spans="1:18" ht="14.25" customHeight="1">
      <c r="A96" s="72" t="s">
        <v>74</v>
      </c>
      <c r="B96" s="69" t="s">
        <v>18</v>
      </c>
      <c r="C96" s="69" t="s">
        <v>19</v>
      </c>
      <c r="D96" s="69" t="s">
        <v>128</v>
      </c>
      <c r="E96" s="69" t="s">
        <v>75</v>
      </c>
      <c r="F96" s="70">
        <v>158</v>
      </c>
      <c r="G96" s="70"/>
      <c r="H96" s="70"/>
      <c r="I96" s="70">
        <v>158</v>
      </c>
      <c r="J96" s="70">
        <v>158</v>
      </c>
      <c r="K96" s="30"/>
      <c r="L96" s="27"/>
      <c r="M96" s="20"/>
      <c r="N96" s="20"/>
      <c r="O96" s="20"/>
      <c r="P96" s="20"/>
      <c r="Q96" s="20"/>
      <c r="R96" s="15"/>
    </row>
    <row r="97" spans="1:18" ht="14.25" customHeight="1">
      <c r="A97" s="95" t="s">
        <v>96</v>
      </c>
      <c r="B97" s="96" t="s">
        <v>18</v>
      </c>
      <c r="C97" s="96" t="s">
        <v>19</v>
      </c>
      <c r="D97" s="96" t="s">
        <v>128</v>
      </c>
      <c r="E97" s="96" t="s">
        <v>78</v>
      </c>
      <c r="F97" s="94">
        <v>15.5</v>
      </c>
      <c r="G97" s="70"/>
      <c r="H97" s="70"/>
      <c r="I97" s="94">
        <v>16</v>
      </c>
      <c r="J97" s="94">
        <v>16</v>
      </c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95"/>
      <c r="B98" s="96"/>
      <c r="C98" s="96"/>
      <c r="D98" s="96"/>
      <c r="E98" s="96"/>
      <c r="F98" s="94"/>
      <c r="G98" s="70"/>
      <c r="H98" s="70"/>
      <c r="I98" s="94"/>
      <c r="J98" s="94"/>
      <c r="K98" s="30"/>
      <c r="L98" s="27"/>
      <c r="M98" s="20"/>
      <c r="N98" s="20"/>
      <c r="O98" s="20"/>
      <c r="P98" s="20"/>
      <c r="Q98" s="20"/>
      <c r="R98" s="15"/>
    </row>
    <row r="99" spans="1:18" s="4" customFormat="1" ht="14.25" customHeight="1">
      <c r="A99" s="109" t="s">
        <v>101</v>
      </c>
      <c r="B99" s="103" t="s">
        <v>19</v>
      </c>
      <c r="C99" s="103"/>
      <c r="D99" s="103"/>
      <c r="E99" s="103"/>
      <c r="F99" s="104">
        <f>F101</f>
        <v>58.3</v>
      </c>
      <c r="G99" s="68"/>
      <c r="H99" s="68"/>
      <c r="I99" s="104">
        <f>I101</f>
        <v>58.3</v>
      </c>
      <c r="J99" s="104">
        <f>J101</f>
        <v>58.3</v>
      </c>
      <c r="K99" s="57"/>
      <c r="L99" s="49"/>
      <c r="M99" s="26"/>
      <c r="N99" s="26"/>
      <c r="O99" s="26"/>
      <c r="P99" s="26"/>
      <c r="Q99" s="26"/>
      <c r="R99" s="26"/>
    </row>
    <row r="100" spans="1:18" s="4" customFormat="1" ht="14.25" customHeight="1">
      <c r="A100" s="109"/>
      <c r="B100" s="103"/>
      <c r="C100" s="103"/>
      <c r="D100" s="103"/>
      <c r="E100" s="103"/>
      <c r="F100" s="104"/>
      <c r="G100" s="68" t="e">
        <f>G101</f>
        <v>#REF!</v>
      </c>
      <c r="H100" s="68" t="e">
        <f>H101</f>
        <v>#REF!</v>
      </c>
      <c r="I100" s="104"/>
      <c r="J100" s="104"/>
      <c r="K100" s="54"/>
      <c r="L100" s="34"/>
      <c r="M100" s="35"/>
      <c r="N100" s="35"/>
      <c r="O100" s="35"/>
      <c r="P100" s="35"/>
      <c r="Q100" s="35"/>
      <c r="R100" s="26"/>
    </row>
    <row r="101" spans="1:18" ht="14.25" customHeight="1">
      <c r="A101" s="83" t="s">
        <v>44</v>
      </c>
      <c r="B101" s="67" t="str">
        <f>B$99</f>
        <v>03</v>
      </c>
      <c r="C101" s="67" t="s">
        <v>21</v>
      </c>
      <c r="D101" s="67"/>
      <c r="E101" s="67"/>
      <c r="F101" s="68">
        <f>F102</f>
        <v>58.3</v>
      </c>
      <c r="G101" s="68" t="e">
        <f>#REF!+#REF!+#REF!</f>
        <v>#REF!</v>
      </c>
      <c r="H101" s="68" t="e">
        <f>#REF!+#REF!+#REF!</f>
        <v>#REF!</v>
      </c>
      <c r="I101" s="68">
        <f>I102</f>
        <v>58.3</v>
      </c>
      <c r="J101" s="68">
        <f>J102</f>
        <v>58.3</v>
      </c>
      <c r="K101" s="53"/>
      <c r="L101" s="28"/>
      <c r="M101" s="11"/>
      <c r="N101" s="11"/>
      <c r="O101" s="11"/>
      <c r="P101" s="11"/>
      <c r="Q101" s="11"/>
      <c r="R101" s="15"/>
    </row>
    <row r="102" spans="1:18" ht="14.25" customHeight="1">
      <c r="A102" s="95" t="s">
        <v>126</v>
      </c>
      <c r="B102" s="96" t="str">
        <f>B$99</f>
        <v>03</v>
      </c>
      <c r="C102" s="96" t="s">
        <v>21</v>
      </c>
      <c r="D102" s="96" t="s">
        <v>125</v>
      </c>
      <c r="E102" s="96"/>
      <c r="F102" s="94">
        <f>F104</f>
        <v>58.3</v>
      </c>
      <c r="G102" s="70"/>
      <c r="H102" s="70"/>
      <c r="I102" s="94">
        <f>I104</f>
        <v>58.3</v>
      </c>
      <c r="J102" s="94">
        <f>J104</f>
        <v>58.3</v>
      </c>
      <c r="K102" s="3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95"/>
      <c r="B103" s="96"/>
      <c r="C103" s="96"/>
      <c r="D103" s="96"/>
      <c r="E103" s="96"/>
      <c r="F103" s="94"/>
      <c r="G103" s="70">
        <f>G105</f>
        <v>0</v>
      </c>
      <c r="H103" s="70">
        <f>H105</f>
        <v>0</v>
      </c>
      <c r="I103" s="94"/>
      <c r="J103" s="94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>
      <c r="A104" s="95" t="s">
        <v>96</v>
      </c>
      <c r="B104" s="96" t="str">
        <f>B$99</f>
        <v>03</v>
      </c>
      <c r="C104" s="96" t="s">
        <v>21</v>
      </c>
      <c r="D104" s="96" t="s">
        <v>125</v>
      </c>
      <c r="E104" s="96" t="s">
        <v>78</v>
      </c>
      <c r="F104" s="94">
        <v>58.3</v>
      </c>
      <c r="G104" s="70"/>
      <c r="H104" s="70"/>
      <c r="I104" s="94">
        <v>58.3</v>
      </c>
      <c r="J104" s="94">
        <v>58.3</v>
      </c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>
      <c r="A105" s="95"/>
      <c r="B105" s="96"/>
      <c r="C105" s="96"/>
      <c r="D105" s="96"/>
      <c r="E105" s="96"/>
      <c r="F105" s="94"/>
      <c r="G105" s="70"/>
      <c r="H105" s="70"/>
      <c r="I105" s="94"/>
      <c r="J105" s="94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73" t="s">
        <v>50</v>
      </c>
      <c r="B106" s="69"/>
      <c r="C106" s="69"/>
      <c r="D106" s="69"/>
      <c r="E106" s="69"/>
      <c r="F106" s="70"/>
      <c r="G106" s="70"/>
      <c r="H106" s="70"/>
      <c r="I106" s="70"/>
      <c r="J106" s="70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73" t="s">
        <v>51</v>
      </c>
      <c r="B107" s="69"/>
      <c r="C107" s="69"/>
      <c r="D107" s="69"/>
      <c r="E107" s="69"/>
      <c r="F107" s="70"/>
      <c r="G107" s="70"/>
      <c r="H107" s="70"/>
      <c r="I107" s="70"/>
      <c r="J107" s="70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73" t="s">
        <v>54</v>
      </c>
      <c r="B108" s="69" t="e">
        <f>#REF!</f>
        <v>#REF!</v>
      </c>
      <c r="C108" s="69" t="e">
        <f>#REF!</f>
        <v>#REF!</v>
      </c>
      <c r="D108" s="69" t="e">
        <f>#REF!</f>
        <v>#REF!</v>
      </c>
      <c r="E108" s="69" t="s">
        <v>48</v>
      </c>
      <c r="F108" s="70"/>
      <c r="G108" s="70"/>
      <c r="H108" s="70"/>
      <c r="I108" s="70"/>
      <c r="J108" s="70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73" t="s">
        <v>50</v>
      </c>
      <c r="B109" s="69"/>
      <c r="C109" s="69"/>
      <c r="D109" s="69"/>
      <c r="E109" s="69"/>
      <c r="F109" s="70"/>
      <c r="G109" s="70"/>
      <c r="H109" s="70"/>
      <c r="I109" s="70"/>
      <c r="J109" s="70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73" t="s">
        <v>51</v>
      </c>
      <c r="B110" s="69"/>
      <c r="C110" s="69"/>
      <c r="D110" s="69"/>
      <c r="E110" s="69"/>
      <c r="F110" s="70"/>
      <c r="G110" s="70"/>
      <c r="H110" s="70"/>
      <c r="I110" s="70"/>
      <c r="J110" s="70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3" t="s">
        <v>55</v>
      </c>
      <c r="B111" s="69"/>
      <c r="C111" s="69"/>
      <c r="D111" s="69"/>
      <c r="E111" s="69"/>
      <c r="F111" s="70"/>
      <c r="G111" s="70"/>
      <c r="H111" s="70"/>
      <c r="I111" s="70"/>
      <c r="J111" s="70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3" t="s">
        <v>56</v>
      </c>
      <c r="B112" s="69" t="e">
        <f>#REF!</f>
        <v>#REF!</v>
      </c>
      <c r="C112" s="69" t="e">
        <f>#REF!</f>
        <v>#REF!</v>
      </c>
      <c r="D112" s="69" t="e">
        <f>#REF!</f>
        <v>#REF!</v>
      </c>
      <c r="E112" s="69" t="s">
        <v>49</v>
      </c>
      <c r="F112" s="70"/>
      <c r="G112" s="70"/>
      <c r="H112" s="70"/>
      <c r="I112" s="70"/>
      <c r="J112" s="70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3" t="s">
        <v>45</v>
      </c>
      <c r="B113" s="69"/>
      <c r="C113" s="69"/>
      <c r="D113" s="69"/>
      <c r="E113" s="69"/>
      <c r="F113" s="70"/>
      <c r="G113" s="70"/>
      <c r="H113" s="70"/>
      <c r="I113" s="70"/>
      <c r="J113" s="70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3" t="s">
        <v>52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53</v>
      </c>
      <c r="B115" s="69" t="e">
        <f>#REF!</f>
        <v>#REF!</v>
      </c>
      <c r="C115" s="69" t="e">
        <f>#REF!</f>
        <v>#REF!</v>
      </c>
      <c r="D115" s="69" t="e">
        <f>#REF!</f>
        <v>#REF!</v>
      </c>
      <c r="E115" s="69" t="s">
        <v>47</v>
      </c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1</v>
      </c>
      <c r="B116" s="69"/>
      <c r="C116" s="69"/>
      <c r="D116" s="69"/>
      <c r="E116" s="69"/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0</v>
      </c>
      <c r="B117" s="69"/>
      <c r="C117" s="69"/>
      <c r="D117" s="69"/>
      <c r="E117" s="69"/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63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64</v>
      </c>
      <c r="B119" s="69" t="e">
        <f>#REF!</f>
        <v>#REF!</v>
      </c>
      <c r="C119" s="69" t="e">
        <f>#REF!</f>
        <v>#REF!</v>
      </c>
      <c r="D119" s="69" t="e">
        <f>#REF!</f>
        <v>#REF!</v>
      </c>
      <c r="E119" s="69" t="s">
        <v>48</v>
      </c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1</v>
      </c>
      <c r="B120" s="69"/>
      <c r="C120" s="69"/>
      <c r="D120" s="69"/>
      <c r="E120" s="69"/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2</v>
      </c>
      <c r="B121" s="69"/>
      <c r="C121" s="69"/>
      <c r="D121" s="69"/>
      <c r="E121" s="69"/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65</v>
      </c>
      <c r="B122" s="69"/>
      <c r="C122" s="69"/>
      <c r="D122" s="69"/>
      <c r="E122" s="69"/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3</v>
      </c>
      <c r="B123" s="69"/>
      <c r="C123" s="69"/>
      <c r="D123" s="69"/>
      <c r="E123" s="69"/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66</v>
      </c>
      <c r="B124" s="69"/>
      <c r="C124" s="69"/>
      <c r="D124" s="69"/>
      <c r="E124" s="69"/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46</v>
      </c>
      <c r="B125" s="69" t="e">
        <f>#REF!</f>
        <v>#REF!</v>
      </c>
      <c r="C125" s="69" t="e">
        <f>#REF!</f>
        <v>#REF!</v>
      </c>
      <c r="D125" s="69" t="e">
        <f>#REF!</f>
        <v>#REF!</v>
      </c>
      <c r="E125" s="69" t="s">
        <v>49</v>
      </c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57</v>
      </c>
      <c r="B126" s="69"/>
      <c r="C126" s="69"/>
      <c r="D126" s="69"/>
      <c r="E126" s="69"/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58</v>
      </c>
      <c r="B127" s="69" t="e">
        <f>#REF!</f>
        <v>#REF!</v>
      </c>
      <c r="C127" s="69" t="e">
        <f>#REF!</f>
        <v>#REF!</v>
      </c>
      <c r="D127" s="69" t="e">
        <f>#REF!</f>
        <v>#REF!</v>
      </c>
      <c r="E127" s="69" t="s">
        <v>4</v>
      </c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59</v>
      </c>
      <c r="B128" s="69"/>
      <c r="C128" s="69"/>
      <c r="D128" s="69"/>
      <c r="E128" s="69"/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5</v>
      </c>
      <c r="B129" s="69"/>
      <c r="C129" s="69"/>
      <c r="D129" s="69"/>
      <c r="E129" s="69"/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6</v>
      </c>
      <c r="B130" s="69"/>
      <c r="C130" s="69"/>
      <c r="D130" s="69"/>
      <c r="E130" s="69"/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60</v>
      </c>
      <c r="B131" s="69"/>
      <c r="C131" s="69"/>
      <c r="D131" s="69"/>
      <c r="E131" s="69"/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61</v>
      </c>
      <c r="B132" s="69"/>
      <c r="C132" s="69"/>
      <c r="D132" s="69"/>
      <c r="E132" s="69"/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62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7</v>
      </c>
      <c r="B134" s="69" t="e">
        <f>#REF!</f>
        <v>#REF!</v>
      </c>
      <c r="C134" s="69" t="e">
        <f>#REF!</f>
        <v>#REF!</v>
      </c>
      <c r="D134" s="69" t="e">
        <f>#REF!</f>
        <v>#REF!</v>
      </c>
      <c r="E134" s="69" t="s">
        <v>8</v>
      </c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80" t="s">
        <v>90</v>
      </c>
      <c r="B135" s="67" t="s">
        <v>24</v>
      </c>
      <c r="C135" s="67"/>
      <c r="D135" s="67"/>
      <c r="E135" s="67"/>
      <c r="F135" s="68">
        <f>F136+F154</f>
        <v>855.6</v>
      </c>
      <c r="G135" s="68"/>
      <c r="H135" s="68"/>
      <c r="I135" s="68">
        <f>I136</f>
        <v>0</v>
      </c>
      <c r="J135" s="68">
        <f>J136</f>
        <v>0</v>
      </c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80" t="s">
        <v>88</v>
      </c>
      <c r="B136" s="67" t="s">
        <v>24</v>
      </c>
      <c r="C136" s="67" t="s">
        <v>89</v>
      </c>
      <c r="D136" s="69"/>
      <c r="E136" s="69"/>
      <c r="F136" s="68">
        <f>F137</f>
        <v>745.6</v>
      </c>
      <c r="G136" s="70"/>
      <c r="H136" s="70"/>
      <c r="I136" s="68">
        <f>I137</f>
        <v>0</v>
      </c>
      <c r="J136" s="68">
        <f>J137</f>
        <v>0</v>
      </c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99" t="s">
        <v>157</v>
      </c>
      <c r="B137" s="100" t="s">
        <v>24</v>
      </c>
      <c r="C137" s="100" t="s">
        <v>89</v>
      </c>
      <c r="D137" s="100" t="s">
        <v>158</v>
      </c>
      <c r="E137" s="96"/>
      <c r="F137" s="104">
        <f>F140+F145+F150</f>
        <v>745.6</v>
      </c>
      <c r="G137" s="70"/>
      <c r="H137" s="70"/>
      <c r="I137" s="104"/>
      <c r="J137" s="104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99"/>
      <c r="B138" s="100"/>
      <c r="C138" s="100"/>
      <c r="D138" s="100"/>
      <c r="E138" s="96"/>
      <c r="F138" s="104"/>
      <c r="G138" s="70"/>
      <c r="H138" s="70"/>
      <c r="I138" s="104"/>
      <c r="J138" s="104"/>
      <c r="K138" s="30"/>
      <c r="L138" s="27"/>
      <c r="M138" s="27"/>
      <c r="N138" s="20"/>
      <c r="O138" s="20"/>
      <c r="P138" s="20"/>
      <c r="Q138" s="20"/>
      <c r="R138" s="15"/>
    </row>
    <row r="139" spans="1:18" ht="21.75" customHeight="1">
      <c r="A139" s="99"/>
      <c r="B139" s="100"/>
      <c r="C139" s="100"/>
      <c r="D139" s="100"/>
      <c r="E139" s="96"/>
      <c r="F139" s="104"/>
      <c r="G139" s="70"/>
      <c r="H139" s="70"/>
      <c r="I139" s="104"/>
      <c r="J139" s="104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2" t="s">
        <v>163</v>
      </c>
      <c r="B140" s="100" t="s">
        <v>24</v>
      </c>
      <c r="C140" s="100" t="s">
        <v>89</v>
      </c>
      <c r="D140" s="100" t="s">
        <v>166</v>
      </c>
      <c r="E140" s="100"/>
      <c r="F140" s="98">
        <f>F143</f>
        <v>404</v>
      </c>
      <c r="G140" s="77"/>
      <c r="H140" s="77"/>
      <c r="I140" s="98"/>
      <c r="J140" s="98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102"/>
      <c r="B141" s="100"/>
      <c r="C141" s="100"/>
      <c r="D141" s="100"/>
      <c r="E141" s="100"/>
      <c r="F141" s="98"/>
      <c r="G141" s="77"/>
      <c r="H141" s="77"/>
      <c r="I141" s="98"/>
      <c r="J141" s="98"/>
      <c r="K141" s="30"/>
      <c r="L141" s="27"/>
      <c r="M141" s="27"/>
      <c r="N141" s="20"/>
      <c r="O141" s="20"/>
      <c r="P141" s="20"/>
      <c r="Q141" s="20"/>
      <c r="R141" s="15"/>
    </row>
    <row r="142" spans="1:18" ht="26.25" customHeight="1">
      <c r="A142" s="102"/>
      <c r="B142" s="100"/>
      <c r="C142" s="100"/>
      <c r="D142" s="100"/>
      <c r="E142" s="100"/>
      <c r="F142" s="98"/>
      <c r="G142" s="77"/>
      <c r="H142" s="77"/>
      <c r="I142" s="98"/>
      <c r="J142" s="98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>
      <c r="A143" s="95" t="s">
        <v>96</v>
      </c>
      <c r="B143" s="100" t="s">
        <v>24</v>
      </c>
      <c r="C143" s="100" t="s">
        <v>89</v>
      </c>
      <c r="D143" s="100" t="s">
        <v>166</v>
      </c>
      <c r="E143" s="100" t="s">
        <v>78</v>
      </c>
      <c r="F143" s="98">
        <v>404</v>
      </c>
      <c r="G143" s="77"/>
      <c r="H143" s="77"/>
      <c r="I143" s="98"/>
      <c r="J143" s="98"/>
      <c r="K143" s="30"/>
      <c r="L143" s="27"/>
      <c r="M143" s="27"/>
      <c r="N143" s="20"/>
      <c r="O143" s="20"/>
      <c r="P143" s="20"/>
      <c r="Q143" s="20"/>
      <c r="R143" s="15"/>
    </row>
    <row r="144" spans="1:18" ht="13.5" customHeight="1">
      <c r="A144" s="95"/>
      <c r="B144" s="100"/>
      <c r="C144" s="100"/>
      <c r="D144" s="100"/>
      <c r="E144" s="100"/>
      <c r="F144" s="98"/>
      <c r="G144" s="77"/>
      <c r="H144" s="77"/>
      <c r="I144" s="98"/>
      <c r="J144" s="98"/>
      <c r="K144" s="30"/>
      <c r="L144" s="27"/>
      <c r="M144" s="27"/>
      <c r="N144" s="20"/>
      <c r="O144" s="20"/>
      <c r="P144" s="20"/>
      <c r="Q144" s="20"/>
      <c r="R144" s="15"/>
    </row>
    <row r="145" spans="1:18" ht="13.5" customHeight="1">
      <c r="A145" s="95" t="s">
        <v>169</v>
      </c>
      <c r="B145" s="100" t="s">
        <v>24</v>
      </c>
      <c r="C145" s="100" t="s">
        <v>89</v>
      </c>
      <c r="D145" s="100" t="s">
        <v>170</v>
      </c>
      <c r="E145" s="100"/>
      <c r="F145" s="98">
        <f>F148</f>
        <v>229.6</v>
      </c>
      <c r="G145" s="77"/>
      <c r="H145" s="77"/>
      <c r="I145" s="98"/>
      <c r="J145" s="98"/>
      <c r="K145" s="30"/>
      <c r="L145" s="27"/>
      <c r="M145" s="27"/>
      <c r="N145" s="20"/>
      <c r="O145" s="20"/>
      <c r="P145" s="20"/>
      <c r="Q145" s="20"/>
      <c r="R145" s="15"/>
    </row>
    <row r="146" spans="1:18" ht="13.5" customHeight="1">
      <c r="A146" s="95"/>
      <c r="B146" s="100"/>
      <c r="C146" s="100"/>
      <c r="D146" s="100"/>
      <c r="E146" s="100"/>
      <c r="F146" s="98"/>
      <c r="G146" s="77"/>
      <c r="H146" s="77"/>
      <c r="I146" s="98"/>
      <c r="J146" s="98"/>
      <c r="K146" s="30"/>
      <c r="L146" s="27"/>
      <c r="M146" s="27"/>
      <c r="N146" s="20"/>
      <c r="O146" s="20"/>
      <c r="P146" s="20"/>
      <c r="Q146" s="20"/>
      <c r="R146" s="15"/>
    </row>
    <row r="147" spans="1:18" ht="21.75" customHeight="1">
      <c r="A147" s="95"/>
      <c r="B147" s="100"/>
      <c r="C147" s="100"/>
      <c r="D147" s="100"/>
      <c r="E147" s="100"/>
      <c r="F147" s="98"/>
      <c r="G147" s="77"/>
      <c r="H147" s="77"/>
      <c r="I147" s="98"/>
      <c r="J147" s="98"/>
      <c r="K147" s="30"/>
      <c r="L147" s="27"/>
      <c r="M147" s="27"/>
      <c r="N147" s="20"/>
      <c r="O147" s="20"/>
      <c r="P147" s="20"/>
      <c r="Q147" s="20"/>
      <c r="R147" s="15"/>
    </row>
    <row r="148" spans="1:18" ht="13.5" customHeight="1">
      <c r="A148" s="95" t="s">
        <v>96</v>
      </c>
      <c r="B148" s="96" t="s">
        <v>24</v>
      </c>
      <c r="C148" s="96" t="s">
        <v>89</v>
      </c>
      <c r="D148" s="96" t="s">
        <v>170</v>
      </c>
      <c r="E148" s="96" t="s">
        <v>78</v>
      </c>
      <c r="F148" s="94">
        <v>229.6</v>
      </c>
      <c r="G148" s="70"/>
      <c r="H148" s="70"/>
      <c r="I148" s="94">
        <v>0</v>
      </c>
      <c r="J148" s="94"/>
      <c r="K148" s="30"/>
      <c r="L148" s="27"/>
      <c r="M148" s="27"/>
      <c r="N148" s="20"/>
      <c r="O148" s="20"/>
      <c r="P148" s="20"/>
      <c r="Q148" s="20"/>
      <c r="R148" s="15"/>
    </row>
    <row r="149" spans="1:18" ht="21.75" customHeight="1">
      <c r="A149" s="95"/>
      <c r="B149" s="96"/>
      <c r="C149" s="96"/>
      <c r="D149" s="96"/>
      <c r="E149" s="96"/>
      <c r="F149" s="94"/>
      <c r="G149" s="70"/>
      <c r="H149" s="70"/>
      <c r="I149" s="94"/>
      <c r="J149" s="94"/>
      <c r="K149" s="3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97" t="s">
        <v>131</v>
      </c>
      <c r="B150" s="96" t="s">
        <v>24</v>
      </c>
      <c r="C150" s="96" t="s">
        <v>89</v>
      </c>
      <c r="D150" s="96" t="s">
        <v>130</v>
      </c>
      <c r="E150" s="96"/>
      <c r="F150" s="94">
        <f>F152</f>
        <v>112</v>
      </c>
      <c r="G150" s="70"/>
      <c r="H150" s="70"/>
      <c r="I150" s="94">
        <f>I152</f>
        <v>0</v>
      </c>
      <c r="J150" s="94">
        <f>J152</f>
        <v>0</v>
      </c>
      <c r="K150" s="30"/>
      <c r="L150" s="27"/>
      <c r="M150" s="27"/>
      <c r="N150" s="20"/>
      <c r="O150" s="20"/>
      <c r="P150" s="20"/>
      <c r="Q150" s="20"/>
      <c r="R150" s="15"/>
    </row>
    <row r="151" spans="1:18" ht="21" customHeight="1">
      <c r="A151" s="97"/>
      <c r="B151" s="96"/>
      <c r="C151" s="96"/>
      <c r="D151" s="96"/>
      <c r="E151" s="96"/>
      <c r="F151" s="94"/>
      <c r="G151" s="70"/>
      <c r="H151" s="70"/>
      <c r="I151" s="94"/>
      <c r="J151" s="94"/>
      <c r="K151" s="3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95" t="s">
        <v>96</v>
      </c>
      <c r="B152" s="96" t="s">
        <v>24</v>
      </c>
      <c r="C152" s="96" t="s">
        <v>89</v>
      </c>
      <c r="D152" s="96" t="s">
        <v>130</v>
      </c>
      <c r="E152" s="96" t="s">
        <v>78</v>
      </c>
      <c r="F152" s="94">
        <v>112</v>
      </c>
      <c r="G152" s="70"/>
      <c r="H152" s="70"/>
      <c r="I152" s="94">
        <v>0</v>
      </c>
      <c r="J152" s="94"/>
      <c r="K152" s="3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95"/>
      <c r="B153" s="96"/>
      <c r="C153" s="96"/>
      <c r="D153" s="96"/>
      <c r="E153" s="96"/>
      <c r="F153" s="94"/>
      <c r="G153" s="70"/>
      <c r="H153" s="70"/>
      <c r="I153" s="94"/>
      <c r="J153" s="94"/>
      <c r="K153" s="30"/>
      <c r="L153" s="27"/>
      <c r="M153" s="27"/>
      <c r="N153" s="20"/>
      <c r="O153" s="20"/>
      <c r="P153" s="20"/>
      <c r="Q153" s="20"/>
      <c r="R153" s="15"/>
    </row>
    <row r="154" spans="1:18" ht="21.75" customHeight="1">
      <c r="A154" s="93" t="s">
        <v>161</v>
      </c>
      <c r="B154" s="81" t="s">
        <v>24</v>
      </c>
      <c r="C154" s="81" t="s">
        <v>160</v>
      </c>
      <c r="D154" s="81"/>
      <c r="E154" s="81"/>
      <c r="F154" s="82">
        <f>F155</f>
        <v>110</v>
      </c>
      <c r="G154" s="82"/>
      <c r="H154" s="82"/>
      <c r="I154" s="82"/>
      <c r="J154" s="82"/>
      <c r="K154" s="3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73" t="s">
        <v>162</v>
      </c>
      <c r="B155" s="69" t="s">
        <v>24</v>
      </c>
      <c r="C155" s="69" t="s">
        <v>160</v>
      </c>
      <c r="D155" s="69" t="s">
        <v>184</v>
      </c>
      <c r="E155" s="69"/>
      <c r="F155" s="70">
        <f>F156</f>
        <v>110</v>
      </c>
      <c r="G155" s="70"/>
      <c r="H155" s="70"/>
      <c r="I155" s="70"/>
      <c r="J155" s="70"/>
      <c r="K155" s="3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95" t="s">
        <v>96</v>
      </c>
      <c r="B156" s="96" t="s">
        <v>24</v>
      </c>
      <c r="C156" s="96" t="s">
        <v>160</v>
      </c>
      <c r="D156" s="96" t="s">
        <v>184</v>
      </c>
      <c r="E156" s="96" t="s">
        <v>78</v>
      </c>
      <c r="F156" s="94">
        <v>110</v>
      </c>
      <c r="G156" s="70"/>
      <c r="H156" s="70"/>
      <c r="I156" s="94"/>
      <c r="J156" s="94"/>
      <c r="K156" s="3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95"/>
      <c r="B157" s="96"/>
      <c r="C157" s="96"/>
      <c r="D157" s="96"/>
      <c r="E157" s="96"/>
      <c r="F157" s="94"/>
      <c r="G157" s="70"/>
      <c r="H157" s="70"/>
      <c r="I157" s="94"/>
      <c r="J157" s="94"/>
      <c r="K157" s="30"/>
      <c r="L157" s="27"/>
      <c r="M157" s="27"/>
      <c r="N157" s="20"/>
      <c r="O157" s="20"/>
      <c r="P157" s="20"/>
      <c r="Q157" s="20"/>
      <c r="R157" s="15"/>
    </row>
    <row r="158" spans="1:18" s="4" customFormat="1" ht="14.25" customHeight="1">
      <c r="A158" s="66" t="s">
        <v>10</v>
      </c>
      <c r="B158" s="67" t="s">
        <v>20</v>
      </c>
      <c r="C158" s="67"/>
      <c r="D158" s="67"/>
      <c r="E158" s="67"/>
      <c r="F158" s="68">
        <f>F159+F180+F206</f>
        <v>12223.2</v>
      </c>
      <c r="G158" s="68" t="e">
        <f>G159+G206+#REF!</f>
        <v>#REF!</v>
      </c>
      <c r="H158" s="68" t="e">
        <f>H159+H206+#REF!</f>
        <v>#REF!</v>
      </c>
      <c r="I158" s="68">
        <f>I159+I180+I206</f>
        <v>12519</v>
      </c>
      <c r="J158" s="68">
        <f>J159+J180+J206</f>
        <v>11351</v>
      </c>
      <c r="K158" s="54"/>
      <c r="L158" s="34"/>
      <c r="M158" s="34"/>
      <c r="N158" s="35"/>
      <c r="O158" s="35"/>
      <c r="P158" s="35"/>
      <c r="Q158" s="35"/>
      <c r="R158" s="26"/>
    </row>
    <row r="159" spans="1:18" ht="14.25" customHeight="1">
      <c r="A159" s="66" t="s">
        <v>11</v>
      </c>
      <c r="B159" s="67" t="str">
        <f>B$158</f>
        <v>05</v>
      </c>
      <c r="C159" s="67" t="s">
        <v>17</v>
      </c>
      <c r="D159" s="67"/>
      <c r="E159" s="67"/>
      <c r="F159" s="68">
        <f>F160+F167+F173+F176</f>
        <v>265.2</v>
      </c>
      <c r="G159" s="68" t="e">
        <f>#REF!</f>
        <v>#REF!</v>
      </c>
      <c r="H159" s="68" t="e">
        <f>#REF!</f>
        <v>#REF!</v>
      </c>
      <c r="I159" s="68">
        <f>I160+I167+I176</f>
        <v>364</v>
      </c>
      <c r="J159" s="68">
        <f>J160+J167+J176</f>
        <v>204</v>
      </c>
      <c r="K159" s="53"/>
      <c r="L159" s="28"/>
      <c r="M159" s="28"/>
      <c r="N159" s="11"/>
      <c r="O159" s="11"/>
      <c r="P159" s="11"/>
      <c r="Q159" s="11"/>
      <c r="R159" s="15"/>
    </row>
    <row r="160" spans="1:18" ht="14.25" customHeight="1">
      <c r="A160" s="99" t="s">
        <v>157</v>
      </c>
      <c r="B160" s="100" t="s">
        <v>20</v>
      </c>
      <c r="C160" s="100" t="s">
        <v>17</v>
      </c>
      <c r="D160" s="100" t="s">
        <v>158</v>
      </c>
      <c r="E160" s="100"/>
      <c r="F160" s="98">
        <f>F163</f>
        <v>100</v>
      </c>
      <c r="G160" s="77"/>
      <c r="H160" s="77"/>
      <c r="I160" s="98">
        <f>I163</f>
        <v>204</v>
      </c>
      <c r="J160" s="98">
        <f>J163</f>
        <v>204</v>
      </c>
      <c r="K160" s="53"/>
      <c r="L160" s="28"/>
      <c r="M160" s="28"/>
      <c r="N160" s="11"/>
      <c r="O160" s="11"/>
      <c r="P160" s="11"/>
      <c r="Q160" s="11"/>
      <c r="R160" s="15"/>
    </row>
    <row r="161" spans="1:18" ht="14.25" customHeight="1">
      <c r="A161" s="99"/>
      <c r="B161" s="100"/>
      <c r="C161" s="100"/>
      <c r="D161" s="100"/>
      <c r="E161" s="100"/>
      <c r="F161" s="98"/>
      <c r="G161" s="77"/>
      <c r="H161" s="77"/>
      <c r="I161" s="98"/>
      <c r="J161" s="98"/>
      <c r="K161" s="53"/>
      <c r="L161" s="28"/>
      <c r="M161" s="28"/>
      <c r="N161" s="11"/>
      <c r="O161" s="11"/>
      <c r="P161" s="11"/>
      <c r="Q161" s="11"/>
      <c r="R161" s="15"/>
    </row>
    <row r="162" spans="1:18" ht="18" customHeight="1">
      <c r="A162" s="99"/>
      <c r="B162" s="100"/>
      <c r="C162" s="100"/>
      <c r="D162" s="100"/>
      <c r="E162" s="100"/>
      <c r="F162" s="98"/>
      <c r="G162" s="77"/>
      <c r="H162" s="77"/>
      <c r="I162" s="98"/>
      <c r="J162" s="98"/>
      <c r="K162" s="53"/>
      <c r="L162" s="28"/>
      <c r="M162" s="28"/>
      <c r="N162" s="11"/>
      <c r="O162" s="11"/>
      <c r="P162" s="11"/>
      <c r="Q162" s="11"/>
      <c r="R162" s="15"/>
    </row>
    <row r="163" spans="1:18" s="2" customFormat="1" ht="14.25" customHeight="1">
      <c r="A163" s="97" t="s">
        <v>147</v>
      </c>
      <c r="B163" s="96" t="s">
        <v>20</v>
      </c>
      <c r="C163" s="96" t="s">
        <v>17</v>
      </c>
      <c r="D163" s="96" t="s">
        <v>148</v>
      </c>
      <c r="E163" s="96"/>
      <c r="F163" s="94">
        <f>F165</f>
        <v>100</v>
      </c>
      <c r="G163" s="86"/>
      <c r="H163" s="86"/>
      <c r="I163" s="94">
        <f>I165</f>
        <v>204</v>
      </c>
      <c r="J163" s="94">
        <f>J165</f>
        <v>204</v>
      </c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97"/>
      <c r="B164" s="96"/>
      <c r="C164" s="96"/>
      <c r="D164" s="96"/>
      <c r="E164" s="96"/>
      <c r="F164" s="94"/>
      <c r="G164" s="86"/>
      <c r="H164" s="86"/>
      <c r="I164" s="94"/>
      <c r="J164" s="94"/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95" t="s">
        <v>96</v>
      </c>
      <c r="B165" s="96" t="s">
        <v>20</v>
      </c>
      <c r="C165" s="96" t="s">
        <v>17</v>
      </c>
      <c r="D165" s="96" t="s">
        <v>148</v>
      </c>
      <c r="E165" s="96" t="s">
        <v>78</v>
      </c>
      <c r="F165" s="94">
        <v>100</v>
      </c>
      <c r="G165" s="86"/>
      <c r="H165" s="86"/>
      <c r="I165" s="94">
        <v>204</v>
      </c>
      <c r="J165" s="94">
        <v>204</v>
      </c>
      <c r="K165" s="3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95"/>
      <c r="B166" s="96"/>
      <c r="C166" s="96"/>
      <c r="D166" s="96"/>
      <c r="E166" s="96"/>
      <c r="F166" s="94"/>
      <c r="G166" s="86"/>
      <c r="H166" s="86"/>
      <c r="I166" s="94"/>
      <c r="J166" s="94"/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95" t="s">
        <v>102</v>
      </c>
      <c r="B167" s="96" t="s">
        <v>20</v>
      </c>
      <c r="C167" s="96" t="s">
        <v>17</v>
      </c>
      <c r="D167" s="96" t="s">
        <v>149</v>
      </c>
      <c r="E167" s="96"/>
      <c r="F167" s="94">
        <f>F171</f>
        <v>7</v>
      </c>
      <c r="G167" s="86"/>
      <c r="H167" s="86"/>
      <c r="I167" s="94"/>
      <c r="J167" s="94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95"/>
      <c r="B168" s="96"/>
      <c r="C168" s="96"/>
      <c r="D168" s="96"/>
      <c r="E168" s="96"/>
      <c r="F168" s="94"/>
      <c r="G168" s="86"/>
      <c r="H168" s="86"/>
      <c r="I168" s="94"/>
      <c r="J168" s="94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95"/>
      <c r="B169" s="96"/>
      <c r="C169" s="96"/>
      <c r="D169" s="96"/>
      <c r="E169" s="96"/>
      <c r="F169" s="94"/>
      <c r="G169" s="86"/>
      <c r="H169" s="86"/>
      <c r="I169" s="94"/>
      <c r="J169" s="94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95"/>
      <c r="B170" s="96"/>
      <c r="C170" s="96"/>
      <c r="D170" s="96"/>
      <c r="E170" s="96"/>
      <c r="F170" s="94"/>
      <c r="G170" s="86"/>
      <c r="H170" s="86"/>
      <c r="I170" s="94"/>
      <c r="J170" s="94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95" t="s">
        <v>96</v>
      </c>
      <c r="B171" s="96" t="s">
        <v>20</v>
      </c>
      <c r="C171" s="96" t="s">
        <v>17</v>
      </c>
      <c r="D171" s="96" t="s">
        <v>149</v>
      </c>
      <c r="E171" s="96" t="s">
        <v>78</v>
      </c>
      <c r="F171" s="94">
        <v>7</v>
      </c>
      <c r="G171" s="86"/>
      <c r="H171" s="86"/>
      <c r="I171" s="94"/>
      <c r="J171" s="94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95"/>
      <c r="B172" s="96"/>
      <c r="C172" s="96"/>
      <c r="D172" s="96"/>
      <c r="E172" s="96"/>
      <c r="F172" s="94"/>
      <c r="G172" s="86"/>
      <c r="H172" s="86"/>
      <c r="I172" s="94"/>
      <c r="J172" s="94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73" t="s">
        <v>164</v>
      </c>
      <c r="B173" s="69" t="s">
        <v>20</v>
      </c>
      <c r="C173" s="69" t="s">
        <v>17</v>
      </c>
      <c r="D173" s="69" t="s">
        <v>165</v>
      </c>
      <c r="E173" s="69"/>
      <c r="F173" s="70">
        <f>F174</f>
        <v>10</v>
      </c>
      <c r="G173" s="86"/>
      <c r="H173" s="86"/>
      <c r="I173" s="70"/>
      <c r="J173" s="70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7.25" customHeight="1">
      <c r="A174" s="95" t="s">
        <v>96</v>
      </c>
      <c r="B174" s="96" t="s">
        <v>20</v>
      </c>
      <c r="C174" s="96" t="s">
        <v>17</v>
      </c>
      <c r="D174" s="96" t="s">
        <v>165</v>
      </c>
      <c r="E174" s="96" t="s">
        <v>78</v>
      </c>
      <c r="F174" s="94">
        <v>10</v>
      </c>
      <c r="G174" s="86"/>
      <c r="H174" s="86"/>
      <c r="I174" s="94"/>
      <c r="J174" s="94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5"/>
      <c r="B175" s="96"/>
      <c r="C175" s="96"/>
      <c r="D175" s="96"/>
      <c r="E175" s="96"/>
      <c r="F175" s="94"/>
      <c r="G175" s="86"/>
      <c r="H175" s="86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95" t="s">
        <v>151</v>
      </c>
      <c r="B176" s="96" t="s">
        <v>20</v>
      </c>
      <c r="C176" s="96" t="s">
        <v>17</v>
      </c>
      <c r="D176" s="96" t="s">
        <v>152</v>
      </c>
      <c r="E176" s="96"/>
      <c r="F176" s="94">
        <f>F179</f>
        <v>148.2</v>
      </c>
      <c r="G176" s="86"/>
      <c r="H176" s="86"/>
      <c r="I176" s="94">
        <f>I179</f>
        <v>160</v>
      </c>
      <c r="J176" s="94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5"/>
      <c r="B177" s="96"/>
      <c r="C177" s="96"/>
      <c r="D177" s="96"/>
      <c r="E177" s="96"/>
      <c r="F177" s="94"/>
      <c r="G177" s="86"/>
      <c r="H177" s="86"/>
      <c r="I177" s="94"/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31.5" customHeight="1">
      <c r="A178" s="95"/>
      <c r="B178" s="96"/>
      <c r="C178" s="96"/>
      <c r="D178" s="96"/>
      <c r="E178" s="96"/>
      <c r="F178" s="94"/>
      <c r="G178" s="86"/>
      <c r="H178" s="86"/>
      <c r="I178" s="94"/>
      <c r="J178" s="94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73" t="s">
        <v>108</v>
      </c>
      <c r="B179" s="69" t="s">
        <v>20</v>
      </c>
      <c r="C179" s="69" t="s">
        <v>17</v>
      </c>
      <c r="D179" s="69" t="s">
        <v>152</v>
      </c>
      <c r="E179" s="69" t="s">
        <v>109</v>
      </c>
      <c r="F179" s="70">
        <v>148.2</v>
      </c>
      <c r="G179" s="86"/>
      <c r="H179" s="86"/>
      <c r="I179" s="70">
        <v>160</v>
      </c>
      <c r="J179" s="70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83" t="s">
        <v>69</v>
      </c>
      <c r="B180" s="67" t="s">
        <v>20</v>
      </c>
      <c r="C180" s="67" t="s">
        <v>18</v>
      </c>
      <c r="D180" s="67"/>
      <c r="E180" s="67"/>
      <c r="F180" s="68">
        <f>F181+F187</f>
        <v>9215.9</v>
      </c>
      <c r="G180" s="70"/>
      <c r="H180" s="86"/>
      <c r="I180" s="68">
        <f>I181+I187</f>
        <v>9549</v>
      </c>
      <c r="J180" s="68">
        <f>J181+J187</f>
        <v>9869</v>
      </c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4.25" customHeight="1">
      <c r="A181" s="97" t="s">
        <v>150</v>
      </c>
      <c r="B181" s="96" t="s">
        <v>20</v>
      </c>
      <c r="C181" s="96" t="s">
        <v>18</v>
      </c>
      <c r="D181" s="96" t="s">
        <v>153</v>
      </c>
      <c r="E181" s="96"/>
      <c r="F181" s="94">
        <f>F184</f>
        <v>5925</v>
      </c>
      <c r="G181" s="70"/>
      <c r="H181" s="70"/>
      <c r="I181" s="94">
        <f>I184</f>
        <v>9549</v>
      </c>
      <c r="J181" s="94">
        <f>J184</f>
        <v>9869</v>
      </c>
      <c r="K181" s="58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97"/>
      <c r="B182" s="96"/>
      <c r="C182" s="96"/>
      <c r="D182" s="96"/>
      <c r="E182" s="96"/>
      <c r="F182" s="94"/>
      <c r="G182" s="70"/>
      <c r="H182" s="70"/>
      <c r="I182" s="94"/>
      <c r="J182" s="94"/>
      <c r="K182" s="59"/>
      <c r="L182" s="27"/>
      <c r="M182" s="27"/>
      <c r="N182" s="20"/>
      <c r="O182" s="20"/>
      <c r="P182" s="20"/>
      <c r="Q182" s="20"/>
      <c r="R182" s="22"/>
    </row>
    <row r="183" spans="1:18" s="2" customFormat="1" ht="21.75" customHeight="1">
      <c r="A183" s="97"/>
      <c r="B183" s="96"/>
      <c r="C183" s="96"/>
      <c r="D183" s="96"/>
      <c r="E183" s="96"/>
      <c r="F183" s="94"/>
      <c r="G183" s="70"/>
      <c r="H183" s="70"/>
      <c r="I183" s="94"/>
      <c r="J183" s="94"/>
      <c r="K183" s="59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95" t="s">
        <v>103</v>
      </c>
      <c r="B184" s="96" t="s">
        <v>20</v>
      </c>
      <c r="C184" s="96" t="s">
        <v>18</v>
      </c>
      <c r="D184" s="96" t="s">
        <v>153</v>
      </c>
      <c r="E184" s="96" t="s">
        <v>80</v>
      </c>
      <c r="F184" s="94">
        <v>5925</v>
      </c>
      <c r="G184" s="70"/>
      <c r="H184" s="70"/>
      <c r="I184" s="94">
        <v>9549</v>
      </c>
      <c r="J184" s="94">
        <v>9869</v>
      </c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95"/>
      <c r="B185" s="96"/>
      <c r="C185" s="96"/>
      <c r="D185" s="96"/>
      <c r="E185" s="96"/>
      <c r="F185" s="94"/>
      <c r="G185" s="70"/>
      <c r="H185" s="70"/>
      <c r="I185" s="94"/>
      <c r="J185" s="94"/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19.5" customHeight="1">
      <c r="A186" s="95"/>
      <c r="B186" s="96"/>
      <c r="C186" s="96"/>
      <c r="D186" s="96"/>
      <c r="E186" s="96"/>
      <c r="F186" s="94"/>
      <c r="G186" s="70"/>
      <c r="H186" s="70"/>
      <c r="I186" s="94"/>
      <c r="J186" s="94"/>
      <c r="K186" s="58"/>
      <c r="L186" s="27"/>
      <c r="M186" s="27"/>
      <c r="N186" s="20"/>
      <c r="O186" s="20"/>
      <c r="P186" s="20"/>
      <c r="Q186" s="20"/>
      <c r="R186" s="22"/>
    </row>
    <row r="187" spans="1:18" s="2" customFormat="1" ht="19.5" customHeight="1">
      <c r="A187" s="99" t="s">
        <v>157</v>
      </c>
      <c r="B187" s="96" t="s">
        <v>20</v>
      </c>
      <c r="C187" s="96" t="s">
        <v>18</v>
      </c>
      <c r="D187" s="96" t="s">
        <v>158</v>
      </c>
      <c r="E187" s="96"/>
      <c r="F187" s="94">
        <f>F190+F200+F195</f>
        <v>3290.9</v>
      </c>
      <c r="G187" s="70"/>
      <c r="H187" s="70"/>
      <c r="I187" s="94">
        <f>I200</f>
        <v>0</v>
      </c>
      <c r="J187" s="94">
        <f>J200</f>
        <v>0</v>
      </c>
      <c r="K187" s="58"/>
      <c r="L187" s="27"/>
      <c r="M187" s="27"/>
      <c r="N187" s="20"/>
      <c r="O187" s="20"/>
      <c r="P187" s="20"/>
      <c r="Q187" s="20"/>
      <c r="R187" s="22"/>
    </row>
    <row r="188" spans="1:18" s="2" customFormat="1" ht="19.5" customHeight="1">
      <c r="A188" s="99"/>
      <c r="B188" s="96"/>
      <c r="C188" s="96"/>
      <c r="D188" s="96"/>
      <c r="E188" s="96"/>
      <c r="F188" s="94"/>
      <c r="G188" s="70"/>
      <c r="H188" s="70"/>
      <c r="I188" s="94"/>
      <c r="J188" s="94"/>
      <c r="K188" s="58"/>
      <c r="L188" s="27"/>
      <c r="M188" s="27"/>
      <c r="N188" s="20"/>
      <c r="O188" s="20"/>
      <c r="P188" s="20"/>
      <c r="Q188" s="20"/>
      <c r="R188" s="22"/>
    </row>
    <row r="189" spans="1:18" s="2" customFormat="1" ht="8.25" customHeight="1">
      <c r="A189" s="99"/>
      <c r="B189" s="96"/>
      <c r="C189" s="96"/>
      <c r="D189" s="96"/>
      <c r="E189" s="96"/>
      <c r="F189" s="94"/>
      <c r="G189" s="70"/>
      <c r="H189" s="70"/>
      <c r="I189" s="94"/>
      <c r="J189" s="94"/>
      <c r="K189" s="58"/>
      <c r="L189" s="27"/>
      <c r="M189" s="27"/>
      <c r="N189" s="20"/>
      <c r="O189" s="20"/>
      <c r="P189" s="20"/>
      <c r="Q189" s="20"/>
      <c r="R189" s="22"/>
    </row>
    <row r="190" spans="1:18" s="2" customFormat="1" ht="8.25" customHeight="1">
      <c r="A190" s="99" t="s">
        <v>171</v>
      </c>
      <c r="B190" s="96" t="s">
        <v>20</v>
      </c>
      <c r="C190" s="96" t="s">
        <v>18</v>
      </c>
      <c r="D190" s="96" t="s">
        <v>191</v>
      </c>
      <c r="E190" s="96"/>
      <c r="F190" s="94">
        <f>F193</f>
        <v>3000</v>
      </c>
      <c r="G190" s="70"/>
      <c r="H190" s="70"/>
      <c r="I190" s="94"/>
      <c r="J190" s="94"/>
      <c r="K190" s="58"/>
      <c r="L190" s="27"/>
      <c r="M190" s="27"/>
      <c r="N190" s="20"/>
      <c r="O190" s="20"/>
      <c r="P190" s="20"/>
      <c r="Q190" s="20"/>
      <c r="R190" s="22"/>
    </row>
    <row r="191" spans="1:18" s="2" customFormat="1" ht="8.25" customHeight="1">
      <c r="A191" s="99"/>
      <c r="B191" s="96"/>
      <c r="C191" s="96"/>
      <c r="D191" s="96"/>
      <c r="E191" s="96"/>
      <c r="F191" s="94"/>
      <c r="G191" s="70"/>
      <c r="H191" s="70"/>
      <c r="I191" s="94"/>
      <c r="J191" s="94"/>
      <c r="K191" s="58"/>
      <c r="L191" s="27"/>
      <c r="M191" s="27"/>
      <c r="N191" s="20"/>
      <c r="O191" s="20"/>
      <c r="P191" s="20"/>
      <c r="Q191" s="20"/>
      <c r="R191" s="22"/>
    </row>
    <row r="192" spans="1:18" s="2" customFormat="1" ht="16.5" customHeight="1">
      <c r="A192" s="99"/>
      <c r="B192" s="96"/>
      <c r="C192" s="96"/>
      <c r="D192" s="96"/>
      <c r="E192" s="96"/>
      <c r="F192" s="94"/>
      <c r="G192" s="70"/>
      <c r="H192" s="70"/>
      <c r="I192" s="94"/>
      <c r="J192" s="94"/>
      <c r="K192" s="58"/>
      <c r="L192" s="27"/>
      <c r="M192" s="27"/>
      <c r="N192" s="20"/>
      <c r="O192" s="20"/>
      <c r="P192" s="20"/>
      <c r="Q192" s="20"/>
      <c r="R192" s="22"/>
    </row>
    <row r="193" spans="1:18" s="2" customFormat="1" ht="16.5" customHeight="1">
      <c r="A193" s="95" t="s">
        <v>96</v>
      </c>
      <c r="B193" s="96" t="s">
        <v>20</v>
      </c>
      <c r="C193" s="96" t="s">
        <v>18</v>
      </c>
      <c r="D193" s="96" t="s">
        <v>191</v>
      </c>
      <c r="E193" s="96" t="s">
        <v>78</v>
      </c>
      <c r="F193" s="94">
        <v>3000</v>
      </c>
      <c r="G193" s="70"/>
      <c r="H193" s="70"/>
      <c r="I193" s="94"/>
      <c r="J193" s="94"/>
      <c r="K193" s="58"/>
      <c r="L193" s="27"/>
      <c r="M193" s="27"/>
      <c r="N193" s="20"/>
      <c r="O193" s="20"/>
      <c r="P193" s="20"/>
      <c r="Q193" s="20"/>
      <c r="R193" s="22"/>
    </row>
    <row r="194" spans="1:18" s="2" customFormat="1" ht="16.5" customHeight="1">
      <c r="A194" s="95"/>
      <c r="B194" s="96"/>
      <c r="C194" s="96"/>
      <c r="D194" s="96"/>
      <c r="E194" s="96"/>
      <c r="F194" s="94"/>
      <c r="G194" s="70"/>
      <c r="H194" s="70"/>
      <c r="I194" s="94"/>
      <c r="J194" s="94"/>
      <c r="K194" s="58"/>
      <c r="L194" s="27"/>
      <c r="M194" s="27"/>
      <c r="N194" s="20"/>
      <c r="O194" s="20"/>
      <c r="P194" s="20"/>
      <c r="Q194" s="20"/>
      <c r="R194" s="22"/>
    </row>
    <row r="195" spans="1:18" s="2" customFormat="1" ht="8.25" customHeight="1">
      <c r="A195" s="102" t="s">
        <v>167</v>
      </c>
      <c r="B195" s="96" t="s">
        <v>20</v>
      </c>
      <c r="C195" s="96" t="s">
        <v>18</v>
      </c>
      <c r="D195" s="96" t="s">
        <v>168</v>
      </c>
      <c r="E195" s="96"/>
      <c r="F195" s="94">
        <f>F198</f>
        <v>157.9</v>
      </c>
      <c r="G195" s="70"/>
      <c r="H195" s="70"/>
      <c r="I195" s="94"/>
      <c r="J195" s="94"/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8.25" customHeight="1">
      <c r="A196" s="102"/>
      <c r="B196" s="96"/>
      <c r="C196" s="96"/>
      <c r="D196" s="96"/>
      <c r="E196" s="96"/>
      <c r="F196" s="94"/>
      <c r="G196" s="70"/>
      <c r="H196" s="70"/>
      <c r="I196" s="94"/>
      <c r="J196" s="94"/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17.25" customHeight="1">
      <c r="A197" s="102"/>
      <c r="B197" s="96"/>
      <c r="C197" s="96"/>
      <c r="D197" s="96"/>
      <c r="E197" s="96"/>
      <c r="F197" s="94"/>
      <c r="G197" s="70"/>
      <c r="H197" s="70"/>
      <c r="I197" s="94"/>
      <c r="J197" s="94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17.25" customHeight="1">
      <c r="A198" s="95" t="s">
        <v>96</v>
      </c>
      <c r="B198" s="96" t="s">
        <v>20</v>
      </c>
      <c r="C198" s="96" t="s">
        <v>18</v>
      </c>
      <c r="D198" s="96" t="s">
        <v>168</v>
      </c>
      <c r="E198" s="96" t="s">
        <v>78</v>
      </c>
      <c r="F198" s="94">
        <v>157.9</v>
      </c>
      <c r="G198" s="70"/>
      <c r="H198" s="70"/>
      <c r="I198" s="94"/>
      <c r="J198" s="94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17.25" customHeight="1">
      <c r="A199" s="95"/>
      <c r="B199" s="96"/>
      <c r="C199" s="96"/>
      <c r="D199" s="96"/>
      <c r="E199" s="96"/>
      <c r="F199" s="94"/>
      <c r="G199" s="70"/>
      <c r="H199" s="70"/>
      <c r="I199" s="94"/>
      <c r="J199" s="94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12.75" customHeight="1">
      <c r="A200" s="97" t="s">
        <v>105</v>
      </c>
      <c r="B200" s="101" t="s">
        <v>20</v>
      </c>
      <c r="C200" s="96" t="s">
        <v>18</v>
      </c>
      <c r="D200" s="96" t="s">
        <v>146</v>
      </c>
      <c r="E200" s="96"/>
      <c r="F200" s="94">
        <f>F203</f>
        <v>133</v>
      </c>
      <c r="G200" s="70"/>
      <c r="H200" s="86"/>
      <c r="I200" s="94">
        <f>I203</f>
        <v>0</v>
      </c>
      <c r="J200" s="94">
        <f>J203</f>
        <v>0</v>
      </c>
      <c r="K200" s="59"/>
      <c r="L200" s="27"/>
      <c r="M200" s="27"/>
      <c r="N200" s="20"/>
      <c r="O200" s="20"/>
      <c r="P200" s="20"/>
      <c r="Q200" s="20"/>
      <c r="R200" s="22"/>
    </row>
    <row r="201" spans="1:18" s="2" customFormat="1" ht="14.25" customHeight="1">
      <c r="A201" s="97"/>
      <c r="B201" s="101"/>
      <c r="C201" s="96"/>
      <c r="D201" s="96"/>
      <c r="E201" s="96"/>
      <c r="F201" s="94"/>
      <c r="G201" s="70"/>
      <c r="H201" s="86"/>
      <c r="I201" s="94"/>
      <c r="J201" s="94"/>
      <c r="K201" s="59"/>
      <c r="L201" s="27"/>
      <c r="M201" s="27"/>
      <c r="N201" s="20"/>
      <c r="O201" s="20"/>
      <c r="P201" s="20"/>
      <c r="Q201" s="20"/>
      <c r="R201" s="22"/>
    </row>
    <row r="202" spans="1:18" s="2" customFormat="1" ht="21.75" customHeight="1">
      <c r="A202" s="97"/>
      <c r="B202" s="101"/>
      <c r="C202" s="96"/>
      <c r="D202" s="96"/>
      <c r="E202" s="96"/>
      <c r="F202" s="94"/>
      <c r="G202" s="70"/>
      <c r="H202" s="86"/>
      <c r="I202" s="94"/>
      <c r="J202" s="94"/>
      <c r="K202" s="30"/>
      <c r="L202" s="27"/>
      <c r="M202" s="27"/>
      <c r="N202" s="20"/>
      <c r="O202" s="20"/>
      <c r="P202" s="20"/>
      <c r="Q202" s="20"/>
      <c r="R202" s="22"/>
    </row>
    <row r="203" spans="1:18" s="2" customFormat="1" ht="14.25" customHeight="1">
      <c r="A203" s="97" t="s">
        <v>103</v>
      </c>
      <c r="B203" s="101" t="s">
        <v>20</v>
      </c>
      <c r="C203" s="96" t="s">
        <v>18</v>
      </c>
      <c r="D203" s="96" t="s">
        <v>146</v>
      </c>
      <c r="E203" s="96" t="s">
        <v>80</v>
      </c>
      <c r="F203" s="94">
        <v>133</v>
      </c>
      <c r="G203" s="70"/>
      <c r="H203" s="86"/>
      <c r="I203" s="94"/>
      <c r="J203" s="94"/>
      <c r="K203" s="30"/>
      <c r="L203" s="27"/>
      <c r="M203" s="27"/>
      <c r="N203" s="20"/>
      <c r="O203" s="20"/>
      <c r="P203" s="20"/>
      <c r="Q203" s="20"/>
      <c r="R203" s="22"/>
    </row>
    <row r="204" spans="1:18" s="2" customFormat="1" ht="14.25" customHeight="1">
      <c r="A204" s="97"/>
      <c r="B204" s="101"/>
      <c r="C204" s="96"/>
      <c r="D204" s="96"/>
      <c r="E204" s="96"/>
      <c r="F204" s="94"/>
      <c r="G204" s="70"/>
      <c r="H204" s="86"/>
      <c r="I204" s="94"/>
      <c r="J204" s="94"/>
      <c r="K204" s="30"/>
      <c r="L204" s="27"/>
      <c r="M204" s="27"/>
      <c r="N204" s="20"/>
      <c r="O204" s="20"/>
      <c r="P204" s="20"/>
      <c r="Q204" s="20"/>
      <c r="R204" s="22"/>
    </row>
    <row r="205" spans="1:18" s="2" customFormat="1" ht="18.75" customHeight="1">
      <c r="A205" s="97"/>
      <c r="B205" s="101"/>
      <c r="C205" s="96"/>
      <c r="D205" s="96"/>
      <c r="E205" s="96"/>
      <c r="F205" s="94"/>
      <c r="G205" s="70"/>
      <c r="H205" s="86"/>
      <c r="I205" s="94"/>
      <c r="J205" s="94"/>
      <c r="K205" s="30"/>
      <c r="L205" s="27"/>
      <c r="M205" s="27"/>
      <c r="N205" s="20"/>
      <c r="O205" s="20"/>
      <c r="P205" s="20"/>
      <c r="Q205" s="20"/>
      <c r="R205" s="22"/>
    </row>
    <row r="206" spans="1:18" ht="14.25" customHeight="1">
      <c r="A206" s="66" t="s">
        <v>67</v>
      </c>
      <c r="B206" s="67" t="str">
        <f>B$158</f>
        <v>05</v>
      </c>
      <c r="C206" s="67" t="s">
        <v>19</v>
      </c>
      <c r="D206" s="67"/>
      <c r="E206" s="67"/>
      <c r="F206" s="68">
        <f>F207</f>
        <v>2742.1</v>
      </c>
      <c r="G206" s="68" t="e">
        <f>#REF!+#REF!+#REF!+#REF!+G211</f>
        <v>#REF!</v>
      </c>
      <c r="H206" s="68" t="e">
        <f>#REF!+#REF!+#REF!+#REF!+H211</f>
        <v>#REF!</v>
      </c>
      <c r="I206" s="68">
        <f>I207</f>
        <v>2606</v>
      </c>
      <c r="J206" s="68">
        <f>J207</f>
        <v>1278</v>
      </c>
      <c r="K206" s="53"/>
      <c r="L206" s="28"/>
      <c r="M206" s="28"/>
      <c r="N206" s="11"/>
      <c r="O206" s="11"/>
      <c r="P206" s="11"/>
      <c r="Q206" s="11"/>
      <c r="R206" s="15"/>
    </row>
    <row r="207" spans="1:18" ht="14.25" customHeight="1">
      <c r="A207" s="99" t="s">
        <v>157</v>
      </c>
      <c r="B207" s="100" t="s">
        <v>20</v>
      </c>
      <c r="C207" s="100" t="s">
        <v>19</v>
      </c>
      <c r="D207" s="100" t="s">
        <v>158</v>
      </c>
      <c r="E207" s="100"/>
      <c r="F207" s="98">
        <f>F210+F214+F217+F221</f>
        <v>2742.1</v>
      </c>
      <c r="G207" s="77"/>
      <c r="H207" s="77"/>
      <c r="I207" s="98">
        <f>I210+I214+I217+I221</f>
        <v>2606</v>
      </c>
      <c r="J207" s="98">
        <f>J210+J214+J217+J221</f>
        <v>1278</v>
      </c>
      <c r="K207" s="53"/>
      <c r="L207" s="28"/>
      <c r="M207" s="28"/>
      <c r="N207" s="11"/>
      <c r="O207" s="11"/>
      <c r="P207" s="11"/>
      <c r="Q207" s="11"/>
      <c r="R207" s="15"/>
    </row>
    <row r="208" spans="1:18" ht="14.25" customHeight="1">
      <c r="A208" s="99"/>
      <c r="B208" s="100"/>
      <c r="C208" s="100"/>
      <c r="D208" s="100"/>
      <c r="E208" s="100"/>
      <c r="F208" s="98"/>
      <c r="G208" s="77"/>
      <c r="H208" s="77"/>
      <c r="I208" s="98"/>
      <c r="J208" s="98"/>
      <c r="K208" s="53"/>
      <c r="L208" s="28"/>
      <c r="M208" s="28"/>
      <c r="N208" s="11"/>
      <c r="O208" s="11"/>
      <c r="P208" s="11"/>
      <c r="Q208" s="11"/>
      <c r="R208" s="15"/>
    </row>
    <row r="209" spans="1:18" ht="22.5" customHeight="1">
      <c r="A209" s="99"/>
      <c r="B209" s="100"/>
      <c r="C209" s="100"/>
      <c r="D209" s="100"/>
      <c r="E209" s="100"/>
      <c r="F209" s="98"/>
      <c r="G209" s="77"/>
      <c r="H209" s="77"/>
      <c r="I209" s="98"/>
      <c r="J209" s="98"/>
      <c r="K209" s="53"/>
      <c r="L209" s="28"/>
      <c r="M209" s="28"/>
      <c r="N209" s="11"/>
      <c r="O209" s="11"/>
      <c r="P209" s="11"/>
      <c r="Q209" s="11"/>
      <c r="R209" s="15"/>
    </row>
    <row r="210" spans="1:18" ht="14.25" customHeight="1">
      <c r="A210" s="95" t="s">
        <v>144</v>
      </c>
      <c r="B210" s="96" t="s">
        <v>20</v>
      </c>
      <c r="C210" s="96" t="s">
        <v>19</v>
      </c>
      <c r="D210" s="96" t="s">
        <v>145</v>
      </c>
      <c r="E210" s="96"/>
      <c r="F210" s="94">
        <f>F212</f>
        <v>2184</v>
      </c>
      <c r="G210" s="70"/>
      <c r="H210" s="68"/>
      <c r="I210" s="94">
        <f>I212</f>
        <v>1328</v>
      </c>
      <c r="J210" s="94">
        <f>J212</f>
        <v>0</v>
      </c>
      <c r="K210" s="53"/>
      <c r="L210" s="28"/>
      <c r="M210" s="28"/>
      <c r="N210" s="11"/>
      <c r="O210" s="11"/>
      <c r="P210" s="11"/>
      <c r="Q210" s="11"/>
      <c r="R210" s="15"/>
    </row>
    <row r="211" spans="1:18" ht="14.25" customHeight="1">
      <c r="A211" s="95"/>
      <c r="B211" s="96"/>
      <c r="C211" s="96"/>
      <c r="D211" s="96"/>
      <c r="E211" s="96"/>
      <c r="F211" s="94"/>
      <c r="G211" s="70" t="e">
        <f>#REF!</f>
        <v>#REF!</v>
      </c>
      <c r="H211" s="70" t="e">
        <f>#REF!</f>
        <v>#REF!</v>
      </c>
      <c r="I211" s="94"/>
      <c r="J211" s="94"/>
      <c r="K211" s="53"/>
      <c r="L211" s="28"/>
      <c r="M211" s="28"/>
      <c r="N211" s="11"/>
      <c r="O211" s="11"/>
      <c r="P211" s="11"/>
      <c r="Q211" s="11"/>
      <c r="R211" s="15"/>
    </row>
    <row r="212" spans="1:18" ht="14.25" customHeight="1">
      <c r="A212" s="95" t="s">
        <v>96</v>
      </c>
      <c r="B212" s="96" t="s">
        <v>20</v>
      </c>
      <c r="C212" s="96" t="s">
        <v>19</v>
      </c>
      <c r="D212" s="96" t="s">
        <v>145</v>
      </c>
      <c r="E212" s="96" t="s">
        <v>78</v>
      </c>
      <c r="F212" s="94">
        <v>2184</v>
      </c>
      <c r="G212" s="70"/>
      <c r="H212" s="68"/>
      <c r="I212" s="94">
        <v>1328</v>
      </c>
      <c r="J212" s="94">
        <v>0</v>
      </c>
      <c r="K212" s="53"/>
      <c r="L212" s="28"/>
      <c r="M212" s="28"/>
      <c r="N212" s="11"/>
      <c r="O212" s="11"/>
      <c r="P212" s="11"/>
      <c r="Q212" s="11"/>
      <c r="R212" s="15"/>
    </row>
    <row r="213" spans="1:18" ht="14.25" customHeight="1">
      <c r="A213" s="95"/>
      <c r="B213" s="96"/>
      <c r="C213" s="96"/>
      <c r="D213" s="96"/>
      <c r="E213" s="96"/>
      <c r="F213" s="94"/>
      <c r="G213" s="70"/>
      <c r="H213" s="68"/>
      <c r="I213" s="94"/>
      <c r="J213" s="94"/>
      <c r="K213" s="53"/>
      <c r="L213" s="28"/>
      <c r="M213" s="28"/>
      <c r="N213" s="11"/>
      <c r="O213" s="11"/>
      <c r="P213" s="11"/>
      <c r="Q213" s="11"/>
      <c r="R213" s="15"/>
    </row>
    <row r="214" spans="1:18" ht="14.25" customHeight="1">
      <c r="A214" s="58" t="s">
        <v>68</v>
      </c>
      <c r="B214" s="69" t="s">
        <v>20</v>
      </c>
      <c r="C214" s="69" t="s">
        <v>19</v>
      </c>
      <c r="D214" s="69" t="s">
        <v>159</v>
      </c>
      <c r="E214" s="69"/>
      <c r="F214" s="70">
        <f>F215</f>
        <v>100</v>
      </c>
      <c r="G214" s="86"/>
      <c r="H214" s="86"/>
      <c r="I214" s="70">
        <f>I215</f>
        <v>0</v>
      </c>
      <c r="J214" s="70">
        <f>J215</f>
        <v>0</v>
      </c>
      <c r="K214" s="3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95" t="s">
        <v>96</v>
      </c>
      <c r="B215" s="96" t="s">
        <v>20</v>
      </c>
      <c r="C215" s="96" t="s">
        <v>19</v>
      </c>
      <c r="D215" s="96" t="s">
        <v>159</v>
      </c>
      <c r="E215" s="96" t="s">
        <v>78</v>
      </c>
      <c r="F215" s="94">
        <v>100</v>
      </c>
      <c r="G215" s="86"/>
      <c r="H215" s="86"/>
      <c r="I215" s="94">
        <v>0</v>
      </c>
      <c r="J215" s="94"/>
      <c r="K215" s="3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95"/>
      <c r="B216" s="96"/>
      <c r="C216" s="96"/>
      <c r="D216" s="96"/>
      <c r="E216" s="96"/>
      <c r="F216" s="94"/>
      <c r="G216" s="86"/>
      <c r="H216" s="86"/>
      <c r="I216" s="94"/>
      <c r="J216" s="94"/>
      <c r="K216" s="3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95" t="s">
        <v>143</v>
      </c>
      <c r="B217" s="96" t="s">
        <v>20</v>
      </c>
      <c r="C217" s="96" t="s">
        <v>19</v>
      </c>
      <c r="D217" s="96" t="s">
        <v>142</v>
      </c>
      <c r="E217" s="96"/>
      <c r="F217" s="94">
        <f>F219</f>
        <v>100</v>
      </c>
      <c r="G217" s="86"/>
      <c r="H217" s="86"/>
      <c r="I217" s="94">
        <f>I219</f>
        <v>0</v>
      </c>
      <c r="J217" s="94">
        <f>J219</f>
        <v>0</v>
      </c>
      <c r="K217" s="3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95"/>
      <c r="B218" s="96"/>
      <c r="C218" s="96"/>
      <c r="D218" s="96"/>
      <c r="E218" s="96"/>
      <c r="F218" s="94"/>
      <c r="G218" s="86"/>
      <c r="H218" s="86"/>
      <c r="I218" s="94"/>
      <c r="J218" s="94"/>
      <c r="K218" s="30"/>
      <c r="L218" s="27"/>
      <c r="M218" s="27"/>
      <c r="N218" s="20"/>
      <c r="O218" s="20"/>
      <c r="P218" s="20"/>
      <c r="Q218" s="20"/>
      <c r="R218" s="15"/>
    </row>
    <row r="219" spans="1:18" ht="14.25" customHeight="1">
      <c r="A219" s="95" t="s">
        <v>96</v>
      </c>
      <c r="B219" s="96" t="s">
        <v>20</v>
      </c>
      <c r="C219" s="96" t="s">
        <v>19</v>
      </c>
      <c r="D219" s="96" t="s">
        <v>142</v>
      </c>
      <c r="E219" s="96" t="s">
        <v>78</v>
      </c>
      <c r="F219" s="94">
        <v>100</v>
      </c>
      <c r="G219" s="86"/>
      <c r="H219" s="86"/>
      <c r="I219" s="94">
        <v>0</v>
      </c>
      <c r="J219" s="94"/>
      <c r="K219" s="30"/>
      <c r="L219" s="27"/>
      <c r="M219" s="27"/>
      <c r="N219" s="20"/>
      <c r="O219" s="20"/>
      <c r="P219" s="20"/>
      <c r="Q219" s="20"/>
      <c r="R219" s="15"/>
    </row>
    <row r="220" spans="1:18" ht="14.25" customHeight="1">
      <c r="A220" s="95"/>
      <c r="B220" s="96"/>
      <c r="C220" s="96"/>
      <c r="D220" s="96"/>
      <c r="E220" s="96"/>
      <c r="F220" s="94"/>
      <c r="G220" s="86"/>
      <c r="H220" s="86"/>
      <c r="I220" s="94"/>
      <c r="J220" s="94"/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97" t="s">
        <v>104</v>
      </c>
      <c r="B221" s="96" t="s">
        <v>20</v>
      </c>
      <c r="C221" s="96" t="s">
        <v>19</v>
      </c>
      <c r="D221" s="96" t="s">
        <v>141</v>
      </c>
      <c r="E221" s="96"/>
      <c r="F221" s="94">
        <f>F223</f>
        <v>358.1</v>
      </c>
      <c r="G221" s="86"/>
      <c r="H221" s="86"/>
      <c r="I221" s="94">
        <f>I223</f>
        <v>1278</v>
      </c>
      <c r="J221" s="94">
        <f>J223</f>
        <v>1278</v>
      </c>
      <c r="K221" s="30"/>
      <c r="L221" s="27"/>
      <c r="M221" s="27"/>
      <c r="N221" s="20"/>
      <c r="O221" s="20"/>
      <c r="P221" s="20"/>
      <c r="Q221" s="20"/>
      <c r="R221" s="15"/>
    </row>
    <row r="222" spans="1:18" ht="19.5" customHeight="1">
      <c r="A222" s="97"/>
      <c r="B222" s="96"/>
      <c r="C222" s="96"/>
      <c r="D222" s="96"/>
      <c r="E222" s="96"/>
      <c r="F222" s="94"/>
      <c r="G222" s="86"/>
      <c r="H222" s="86"/>
      <c r="I222" s="94"/>
      <c r="J222" s="94"/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95" t="s">
        <v>96</v>
      </c>
      <c r="B223" s="96" t="s">
        <v>20</v>
      </c>
      <c r="C223" s="96" t="s">
        <v>19</v>
      </c>
      <c r="D223" s="96" t="s">
        <v>141</v>
      </c>
      <c r="E223" s="96" t="s">
        <v>78</v>
      </c>
      <c r="F223" s="94">
        <v>358.1</v>
      </c>
      <c r="G223" s="86"/>
      <c r="H223" s="86"/>
      <c r="I223" s="94">
        <v>1278</v>
      </c>
      <c r="J223" s="94">
        <v>1278</v>
      </c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5"/>
      <c r="B224" s="96"/>
      <c r="C224" s="96"/>
      <c r="D224" s="96"/>
      <c r="E224" s="96"/>
      <c r="F224" s="94"/>
      <c r="G224" s="86"/>
      <c r="H224" s="86"/>
      <c r="I224" s="94"/>
      <c r="J224" s="94"/>
      <c r="K224" s="30"/>
      <c r="L224" s="27"/>
      <c r="M224" s="27"/>
      <c r="N224" s="20"/>
      <c r="O224" s="20"/>
      <c r="P224" s="20"/>
      <c r="Q224" s="20"/>
      <c r="R224" s="15"/>
    </row>
    <row r="225" spans="1:18" s="7" customFormat="1" ht="19.5" customHeight="1">
      <c r="A225" s="66" t="s">
        <v>12</v>
      </c>
      <c r="B225" s="67" t="s">
        <v>22</v>
      </c>
      <c r="C225" s="69"/>
      <c r="D225" s="69"/>
      <c r="E225" s="69"/>
      <c r="F225" s="68">
        <f>F226+F230</f>
        <v>7</v>
      </c>
      <c r="G225" s="68" t="e">
        <f>#REF!+#REF!+#REF!+#REF!+#REF!+G226</f>
        <v>#REF!</v>
      </c>
      <c r="H225" s="68" t="e">
        <f>#REF!+#REF!+#REF!+#REF!+#REF!+H226</f>
        <v>#REF!</v>
      </c>
      <c r="I225" s="68">
        <f aca="true" t="shared" si="0" ref="I225:J227">I226</f>
        <v>5</v>
      </c>
      <c r="J225" s="68">
        <f t="shared" si="0"/>
        <v>5</v>
      </c>
      <c r="K225" s="54"/>
      <c r="L225" s="34"/>
      <c r="M225" s="34"/>
      <c r="N225" s="35"/>
      <c r="O225" s="35"/>
      <c r="P225" s="35"/>
      <c r="Q225" s="35"/>
      <c r="R225" s="19"/>
    </row>
    <row r="226" spans="1:18" ht="14.25" customHeight="1">
      <c r="A226" s="83" t="s">
        <v>30</v>
      </c>
      <c r="B226" s="67" t="str">
        <f>B$225</f>
        <v>07</v>
      </c>
      <c r="C226" s="67" t="s">
        <v>22</v>
      </c>
      <c r="D226" s="67"/>
      <c r="E226" s="67"/>
      <c r="F226" s="68">
        <f>F227</f>
        <v>5</v>
      </c>
      <c r="G226" s="68" t="e">
        <f>#REF!+#REF!+#REF!</f>
        <v>#REF!</v>
      </c>
      <c r="H226" s="68" t="e">
        <f>#REF!+#REF!+#REF!</f>
        <v>#REF!</v>
      </c>
      <c r="I226" s="68">
        <f t="shared" si="0"/>
        <v>5</v>
      </c>
      <c r="J226" s="68">
        <f t="shared" si="0"/>
        <v>5</v>
      </c>
      <c r="K226" s="53"/>
      <c r="L226" s="28"/>
      <c r="M226" s="28"/>
      <c r="N226" s="11"/>
      <c r="O226" s="11"/>
      <c r="P226" s="11"/>
      <c r="Q226" s="11"/>
      <c r="R226" s="15"/>
    </row>
    <row r="227" spans="1:18" s="2" customFormat="1" ht="14.25" customHeight="1">
      <c r="A227" s="58" t="s">
        <v>119</v>
      </c>
      <c r="B227" s="69" t="str">
        <f>B$225</f>
        <v>07</v>
      </c>
      <c r="C227" s="69" t="str">
        <f>C$226</f>
        <v>07</v>
      </c>
      <c r="D227" s="69" t="s">
        <v>127</v>
      </c>
      <c r="E227" s="69"/>
      <c r="F227" s="70">
        <f>F228</f>
        <v>5</v>
      </c>
      <c r="G227" s="70" t="e">
        <f>#REF!+G228</f>
        <v>#REF!</v>
      </c>
      <c r="H227" s="70" t="e">
        <f>#REF!+H228</f>
        <v>#REF!</v>
      </c>
      <c r="I227" s="70">
        <f t="shared" si="0"/>
        <v>5</v>
      </c>
      <c r="J227" s="70">
        <f t="shared" si="0"/>
        <v>5</v>
      </c>
      <c r="K227" s="30"/>
      <c r="L227" s="27"/>
      <c r="M227" s="27"/>
      <c r="N227" s="20"/>
      <c r="O227" s="20"/>
      <c r="P227" s="20"/>
      <c r="Q227" s="20"/>
      <c r="R227" s="22"/>
    </row>
    <row r="228" spans="1:18" ht="14.25" customHeight="1">
      <c r="A228" s="95" t="s">
        <v>96</v>
      </c>
      <c r="B228" s="96" t="str">
        <f>B$225</f>
        <v>07</v>
      </c>
      <c r="C228" s="96" t="str">
        <f>C$226</f>
        <v>07</v>
      </c>
      <c r="D228" s="96" t="s">
        <v>127</v>
      </c>
      <c r="E228" s="96" t="s">
        <v>78</v>
      </c>
      <c r="F228" s="94">
        <v>5</v>
      </c>
      <c r="G228" s="86"/>
      <c r="H228" s="86"/>
      <c r="I228" s="94">
        <v>5</v>
      </c>
      <c r="J228" s="94">
        <v>5</v>
      </c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95"/>
      <c r="B229" s="96"/>
      <c r="C229" s="96"/>
      <c r="D229" s="96"/>
      <c r="E229" s="96"/>
      <c r="F229" s="94"/>
      <c r="G229" s="86"/>
      <c r="H229" s="86"/>
      <c r="I229" s="94"/>
      <c r="J229" s="94"/>
      <c r="K229" s="3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80" t="s">
        <v>190</v>
      </c>
      <c r="B230" s="81" t="s">
        <v>22</v>
      </c>
      <c r="C230" s="81" t="s">
        <v>89</v>
      </c>
      <c r="D230" s="81"/>
      <c r="E230" s="81"/>
      <c r="F230" s="82">
        <f>F231+F239</f>
        <v>2</v>
      </c>
      <c r="G230" s="92"/>
      <c r="H230" s="92"/>
      <c r="I230" s="82"/>
      <c r="J230" s="82"/>
      <c r="K230" s="3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97" t="s">
        <v>189</v>
      </c>
      <c r="B231" s="96" t="s">
        <v>22</v>
      </c>
      <c r="C231" s="96" t="s">
        <v>89</v>
      </c>
      <c r="D231" s="96" t="s">
        <v>188</v>
      </c>
      <c r="E231" s="96"/>
      <c r="F231" s="94">
        <f>F237</f>
        <v>1.8</v>
      </c>
      <c r="G231" s="86"/>
      <c r="H231" s="86"/>
      <c r="I231" s="94"/>
      <c r="J231" s="94"/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7"/>
      <c r="B232" s="96"/>
      <c r="C232" s="96"/>
      <c r="D232" s="96"/>
      <c r="E232" s="96"/>
      <c r="F232" s="94"/>
      <c r="G232" s="86"/>
      <c r="H232" s="86"/>
      <c r="I232" s="94"/>
      <c r="J232" s="94"/>
      <c r="K232" s="30"/>
      <c r="L232" s="27"/>
      <c r="M232" s="27"/>
      <c r="N232" s="20"/>
      <c r="O232" s="20"/>
      <c r="P232" s="20"/>
      <c r="Q232" s="20"/>
      <c r="R232" s="15"/>
    </row>
    <row r="233" spans="1:18" ht="14.25" customHeight="1">
      <c r="A233" s="97"/>
      <c r="B233" s="96"/>
      <c r="C233" s="96"/>
      <c r="D233" s="96"/>
      <c r="E233" s="96"/>
      <c r="F233" s="94"/>
      <c r="G233" s="86"/>
      <c r="H233" s="86"/>
      <c r="I233" s="94"/>
      <c r="J233" s="94"/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97"/>
      <c r="B234" s="96"/>
      <c r="C234" s="96"/>
      <c r="D234" s="96"/>
      <c r="E234" s="96"/>
      <c r="F234" s="94"/>
      <c r="G234" s="86"/>
      <c r="H234" s="86"/>
      <c r="I234" s="94"/>
      <c r="J234" s="94"/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97"/>
      <c r="B235" s="96"/>
      <c r="C235" s="96"/>
      <c r="D235" s="96"/>
      <c r="E235" s="96"/>
      <c r="F235" s="94"/>
      <c r="G235" s="86"/>
      <c r="H235" s="86"/>
      <c r="I235" s="94"/>
      <c r="J235" s="94"/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97"/>
      <c r="B236" s="96"/>
      <c r="C236" s="96"/>
      <c r="D236" s="96"/>
      <c r="E236" s="96"/>
      <c r="F236" s="94"/>
      <c r="G236" s="86"/>
      <c r="H236" s="86"/>
      <c r="I236" s="94"/>
      <c r="J236" s="94"/>
      <c r="K236" s="3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95" t="s">
        <v>96</v>
      </c>
      <c r="B237" s="96" t="str">
        <f>B$225</f>
        <v>07</v>
      </c>
      <c r="C237" s="96" t="s">
        <v>89</v>
      </c>
      <c r="D237" s="96" t="s">
        <v>188</v>
      </c>
      <c r="E237" s="96" t="s">
        <v>78</v>
      </c>
      <c r="F237" s="94">
        <v>1.8</v>
      </c>
      <c r="G237" s="86"/>
      <c r="H237" s="86"/>
      <c r="I237" s="94"/>
      <c r="J237" s="70"/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95"/>
      <c r="B238" s="96"/>
      <c r="C238" s="96"/>
      <c r="D238" s="96"/>
      <c r="E238" s="96"/>
      <c r="F238" s="94"/>
      <c r="G238" s="86"/>
      <c r="H238" s="86"/>
      <c r="I238" s="94"/>
      <c r="J238" s="70"/>
      <c r="K238" s="3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97" t="s">
        <v>187</v>
      </c>
      <c r="B239" s="96" t="s">
        <v>22</v>
      </c>
      <c r="C239" s="96" t="s">
        <v>89</v>
      </c>
      <c r="D239" s="96" t="s">
        <v>186</v>
      </c>
      <c r="E239" s="96"/>
      <c r="F239" s="94">
        <f>F244</f>
        <v>0.2</v>
      </c>
      <c r="G239" s="86"/>
      <c r="H239" s="86"/>
      <c r="I239" s="94"/>
      <c r="J239" s="94"/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7"/>
      <c r="B240" s="96"/>
      <c r="C240" s="96"/>
      <c r="D240" s="96"/>
      <c r="E240" s="96"/>
      <c r="F240" s="94"/>
      <c r="G240" s="86"/>
      <c r="H240" s="86"/>
      <c r="I240" s="94"/>
      <c r="J240" s="94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97"/>
      <c r="B241" s="96"/>
      <c r="C241" s="96"/>
      <c r="D241" s="96"/>
      <c r="E241" s="96"/>
      <c r="F241" s="94"/>
      <c r="G241" s="86"/>
      <c r="H241" s="86"/>
      <c r="I241" s="94"/>
      <c r="J241" s="94"/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97"/>
      <c r="B242" s="96"/>
      <c r="C242" s="96"/>
      <c r="D242" s="96"/>
      <c r="E242" s="96"/>
      <c r="F242" s="94"/>
      <c r="G242" s="86"/>
      <c r="H242" s="86"/>
      <c r="I242" s="94"/>
      <c r="J242" s="94"/>
      <c r="K242" s="30"/>
      <c r="L242" s="27"/>
      <c r="M242" s="27"/>
      <c r="N242" s="20"/>
      <c r="O242" s="20"/>
      <c r="P242" s="20"/>
      <c r="Q242" s="20"/>
      <c r="R242" s="15"/>
    </row>
    <row r="243" spans="1:18" ht="27" customHeight="1">
      <c r="A243" s="97"/>
      <c r="B243" s="96"/>
      <c r="C243" s="96"/>
      <c r="D243" s="96"/>
      <c r="E243" s="96"/>
      <c r="F243" s="94"/>
      <c r="G243" s="86"/>
      <c r="H243" s="86"/>
      <c r="I243" s="94"/>
      <c r="J243" s="94"/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95" t="s">
        <v>96</v>
      </c>
      <c r="B244" s="96" t="str">
        <f>B$225</f>
        <v>07</v>
      </c>
      <c r="C244" s="96" t="s">
        <v>89</v>
      </c>
      <c r="D244" s="96" t="s">
        <v>186</v>
      </c>
      <c r="E244" s="96" t="s">
        <v>78</v>
      </c>
      <c r="F244" s="94">
        <v>0.2</v>
      </c>
      <c r="G244" s="86"/>
      <c r="H244" s="86"/>
      <c r="I244" s="94"/>
      <c r="J244" s="94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5"/>
      <c r="B245" s="96"/>
      <c r="C245" s="96"/>
      <c r="D245" s="96"/>
      <c r="E245" s="96"/>
      <c r="F245" s="94"/>
      <c r="G245" s="86"/>
      <c r="H245" s="86"/>
      <c r="I245" s="94"/>
      <c r="J245" s="94"/>
      <c r="K245" s="30"/>
      <c r="L245" s="27"/>
      <c r="M245" s="27"/>
      <c r="N245" s="20"/>
      <c r="O245" s="20"/>
      <c r="P245" s="20"/>
      <c r="Q245" s="20"/>
      <c r="R245" s="15"/>
    </row>
    <row r="246" spans="1:18" s="7" customFormat="1" ht="14.25" customHeight="1">
      <c r="A246" s="106" t="s">
        <v>72</v>
      </c>
      <c r="B246" s="103" t="s">
        <v>23</v>
      </c>
      <c r="C246" s="96"/>
      <c r="D246" s="96"/>
      <c r="E246" s="96"/>
      <c r="F246" s="104">
        <f>F248</f>
        <v>4695.9</v>
      </c>
      <c r="G246" s="70"/>
      <c r="H246" s="70"/>
      <c r="I246" s="104">
        <f>I248</f>
        <v>5525</v>
      </c>
      <c r="J246" s="104">
        <f>J248</f>
        <v>6584</v>
      </c>
      <c r="K246" s="56"/>
      <c r="L246" s="32"/>
      <c r="M246" s="32"/>
      <c r="N246" s="33"/>
      <c r="O246" s="33"/>
      <c r="P246" s="33"/>
      <c r="Q246" s="33"/>
      <c r="R246" s="19"/>
    </row>
    <row r="247" spans="1:18" s="4" customFormat="1" ht="24.75" customHeight="1">
      <c r="A247" s="106"/>
      <c r="B247" s="103"/>
      <c r="C247" s="96"/>
      <c r="D247" s="96"/>
      <c r="E247" s="96"/>
      <c r="F247" s="104"/>
      <c r="G247" s="68" t="e">
        <f>#REF!+#REF!+#REF!+#REF!</f>
        <v>#REF!</v>
      </c>
      <c r="H247" s="68" t="e">
        <f>#REF!+#REF!+#REF!+#REF!</f>
        <v>#REF!</v>
      </c>
      <c r="I247" s="104"/>
      <c r="J247" s="104"/>
      <c r="K247" s="54"/>
      <c r="L247" s="34"/>
      <c r="M247" s="34"/>
      <c r="N247" s="35"/>
      <c r="O247" s="35"/>
      <c r="P247" s="35"/>
      <c r="Q247" s="35"/>
      <c r="R247" s="26"/>
    </row>
    <row r="248" spans="1:18" ht="14.25" customHeight="1">
      <c r="A248" s="74" t="s">
        <v>27</v>
      </c>
      <c r="B248" s="67" t="str">
        <f>B$246</f>
        <v>08</v>
      </c>
      <c r="C248" s="67" t="s">
        <v>17</v>
      </c>
      <c r="D248" s="67"/>
      <c r="E248" s="67"/>
      <c r="F248" s="68">
        <f>F249+F252+F257+F262</f>
        <v>4695.9</v>
      </c>
      <c r="G248" s="70"/>
      <c r="H248" s="70"/>
      <c r="I248" s="68">
        <f>I249+I252+I257+I262</f>
        <v>5525</v>
      </c>
      <c r="J248" s="68">
        <f>J249+J252+J257+J262</f>
        <v>6584</v>
      </c>
      <c r="K248" s="30"/>
      <c r="L248" s="27"/>
      <c r="M248" s="27"/>
      <c r="N248" s="20"/>
      <c r="O248" s="20"/>
      <c r="P248" s="20"/>
      <c r="Q248" s="20"/>
      <c r="R248" s="15"/>
    </row>
    <row r="249" spans="1:18" s="2" customFormat="1" ht="14.25" customHeight="1">
      <c r="A249" s="78" t="s">
        <v>117</v>
      </c>
      <c r="B249" s="69" t="str">
        <f>B$246</f>
        <v>08</v>
      </c>
      <c r="C249" s="69" t="str">
        <f>C248</f>
        <v>01</v>
      </c>
      <c r="D249" s="69" t="s">
        <v>118</v>
      </c>
      <c r="E249" s="67"/>
      <c r="F249" s="70">
        <f>F250</f>
        <v>2</v>
      </c>
      <c r="G249" s="68"/>
      <c r="H249" s="68"/>
      <c r="I249" s="70">
        <f>I250</f>
        <v>2</v>
      </c>
      <c r="J249" s="70">
        <f>J250</f>
        <v>2</v>
      </c>
      <c r="K249" s="53"/>
      <c r="L249" s="28"/>
      <c r="M249" s="28"/>
      <c r="N249" s="11"/>
      <c r="O249" s="11"/>
      <c r="P249" s="11"/>
      <c r="Q249" s="11"/>
      <c r="R249" s="22"/>
    </row>
    <row r="250" spans="1:18" ht="14.25" customHeight="1">
      <c r="A250" s="95" t="s">
        <v>96</v>
      </c>
      <c r="B250" s="96" t="str">
        <f>B$246</f>
        <v>08</v>
      </c>
      <c r="C250" s="96" t="str">
        <f>C248</f>
        <v>01</v>
      </c>
      <c r="D250" s="96" t="s">
        <v>118</v>
      </c>
      <c r="E250" s="96" t="s">
        <v>78</v>
      </c>
      <c r="F250" s="94">
        <v>2</v>
      </c>
      <c r="G250" s="70"/>
      <c r="H250" s="70"/>
      <c r="I250" s="94">
        <v>2</v>
      </c>
      <c r="J250" s="94">
        <v>2</v>
      </c>
      <c r="K250" s="30"/>
      <c r="L250" s="27"/>
      <c r="M250" s="27"/>
      <c r="N250" s="20"/>
      <c r="O250" s="20"/>
      <c r="P250" s="20"/>
      <c r="Q250" s="20"/>
      <c r="R250" s="15"/>
    </row>
    <row r="251" spans="1:18" ht="14.25" customHeight="1">
      <c r="A251" s="95"/>
      <c r="B251" s="96"/>
      <c r="C251" s="96"/>
      <c r="D251" s="96"/>
      <c r="E251" s="96"/>
      <c r="F251" s="94"/>
      <c r="G251" s="70"/>
      <c r="H251" s="70"/>
      <c r="I251" s="94"/>
      <c r="J251" s="94"/>
      <c r="K251" s="30"/>
      <c r="L251" s="27"/>
      <c r="M251" s="27"/>
      <c r="N251" s="20"/>
      <c r="O251" s="20"/>
      <c r="P251" s="20"/>
      <c r="Q251" s="20"/>
      <c r="R251" s="15"/>
    </row>
    <row r="252" spans="1:18" ht="14.25" customHeight="1">
      <c r="A252" s="95" t="s">
        <v>116</v>
      </c>
      <c r="B252" s="96" t="s">
        <v>23</v>
      </c>
      <c r="C252" s="96" t="s">
        <v>17</v>
      </c>
      <c r="D252" s="96" t="s">
        <v>115</v>
      </c>
      <c r="E252" s="96"/>
      <c r="F252" s="94">
        <f>F254</f>
        <v>4688.9</v>
      </c>
      <c r="G252" s="70"/>
      <c r="H252" s="70"/>
      <c r="I252" s="94">
        <f>I254</f>
        <v>5523</v>
      </c>
      <c r="J252" s="94">
        <f>J254</f>
        <v>6582</v>
      </c>
      <c r="K252" s="30"/>
      <c r="L252" s="27"/>
      <c r="M252" s="27"/>
      <c r="N252" s="20"/>
      <c r="O252" s="20"/>
      <c r="P252" s="20"/>
      <c r="Q252" s="20"/>
      <c r="R252" s="15"/>
    </row>
    <row r="253" spans="1:18" ht="14.25" customHeight="1">
      <c r="A253" s="95"/>
      <c r="B253" s="96"/>
      <c r="C253" s="96"/>
      <c r="D253" s="96"/>
      <c r="E253" s="96"/>
      <c r="F253" s="94"/>
      <c r="G253" s="70"/>
      <c r="H253" s="70"/>
      <c r="I253" s="94"/>
      <c r="J253" s="94"/>
      <c r="K253" s="30"/>
      <c r="L253" s="27"/>
      <c r="M253" s="27"/>
      <c r="N253" s="20"/>
      <c r="O253" s="20"/>
      <c r="P253" s="20"/>
      <c r="Q253" s="20"/>
      <c r="R253" s="15"/>
    </row>
    <row r="254" spans="1:18" ht="14.25" customHeight="1">
      <c r="A254" s="95" t="s">
        <v>86</v>
      </c>
      <c r="B254" s="96" t="s">
        <v>23</v>
      </c>
      <c r="C254" s="96" t="s">
        <v>17</v>
      </c>
      <c r="D254" s="96" t="s">
        <v>115</v>
      </c>
      <c r="E254" s="96" t="s">
        <v>85</v>
      </c>
      <c r="F254" s="94">
        <v>4688.9</v>
      </c>
      <c r="G254" s="70"/>
      <c r="H254" s="70"/>
      <c r="I254" s="94">
        <v>5523</v>
      </c>
      <c r="J254" s="94">
        <v>6582</v>
      </c>
      <c r="K254" s="30"/>
      <c r="L254" s="27"/>
      <c r="M254" s="27"/>
      <c r="N254" s="20"/>
      <c r="O254" s="20"/>
      <c r="P254" s="20"/>
      <c r="Q254" s="20"/>
      <c r="R254" s="15"/>
    </row>
    <row r="255" spans="1:18" ht="14.25" customHeight="1">
      <c r="A255" s="95"/>
      <c r="B255" s="96"/>
      <c r="C255" s="96"/>
      <c r="D255" s="96"/>
      <c r="E255" s="96"/>
      <c r="F255" s="94"/>
      <c r="G255" s="70"/>
      <c r="H255" s="70"/>
      <c r="I255" s="94"/>
      <c r="J255" s="94"/>
      <c r="K255" s="30"/>
      <c r="L255" s="27"/>
      <c r="M255" s="27"/>
      <c r="N255" s="20"/>
      <c r="O255" s="20"/>
      <c r="P255" s="20"/>
      <c r="Q255" s="20"/>
      <c r="R255" s="15"/>
    </row>
    <row r="256" spans="1:18" ht="18.75" customHeight="1">
      <c r="A256" s="95"/>
      <c r="B256" s="96"/>
      <c r="C256" s="96"/>
      <c r="D256" s="96"/>
      <c r="E256" s="96"/>
      <c r="F256" s="94"/>
      <c r="G256" s="70"/>
      <c r="H256" s="70"/>
      <c r="I256" s="94"/>
      <c r="J256" s="94"/>
      <c r="K256" s="30"/>
      <c r="L256" s="27"/>
      <c r="M256" s="27"/>
      <c r="N256" s="20"/>
      <c r="O256" s="20"/>
      <c r="P256" s="20"/>
      <c r="Q256" s="20"/>
      <c r="R256" s="15"/>
    </row>
    <row r="257" spans="1:18" ht="18.75" customHeight="1">
      <c r="A257" s="97" t="s">
        <v>174</v>
      </c>
      <c r="B257" s="96" t="s">
        <v>23</v>
      </c>
      <c r="C257" s="96" t="s">
        <v>17</v>
      </c>
      <c r="D257" s="96" t="s">
        <v>179</v>
      </c>
      <c r="E257" s="96"/>
      <c r="F257" s="94">
        <f>F261</f>
        <v>4</v>
      </c>
      <c r="G257" s="70"/>
      <c r="H257" s="70"/>
      <c r="I257" s="94"/>
      <c r="J257" s="94"/>
      <c r="K257" s="30"/>
      <c r="L257" s="27"/>
      <c r="M257" s="27"/>
      <c r="N257" s="20"/>
      <c r="O257" s="20"/>
      <c r="P257" s="20"/>
      <c r="Q257" s="20"/>
      <c r="R257" s="15"/>
    </row>
    <row r="258" spans="1:18" ht="18.75" customHeight="1">
      <c r="A258" s="97"/>
      <c r="B258" s="96"/>
      <c r="C258" s="96"/>
      <c r="D258" s="96"/>
      <c r="E258" s="96"/>
      <c r="F258" s="94"/>
      <c r="G258" s="70"/>
      <c r="H258" s="70"/>
      <c r="I258" s="94"/>
      <c r="J258" s="94"/>
      <c r="K258" s="30"/>
      <c r="L258" s="27"/>
      <c r="M258" s="27"/>
      <c r="N258" s="20"/>
      <c r="O258" s="20"/>
      <c r="P258" s="20"/>
      <c r="Q258" s="20"/>
      <c r="R258" s="15"/>
    </row>
    <row r="259" spans="1:18" ht="18.75" customHeight="1">
      <c r="A259" s="97"/>
      <c r="B259" s="96"/>
      <c r="C259" s="96"/>
      <c r="D259" s="96"/>
      <c r="E259" s="96"/>
      <c r="F259" s="94"/>
      <c r="G259" s="70"/>
      <c r="H259" s="70"/>
      <c r="I259" s="94"/>
      <c r="J259" s="94"/>
      <c r="K259" s="30"/>
      <c r="L259" s="27"/>
      <c r="M259" s="27"/>
      <c r="N259" s="20"/>
      <c r="O259" s="20"/>
      <c r="P259" s="20"/>
      <c r="Q259" s="20"/>
      <c r="R259" s="15"/>
    </row>
    <row r="260" spans="1:18" ht="29.25" customHeight="1">
      <c r="A260" s="97"/>
      <c r="B260" s="96"/>
      <c r="C260" s="96"/>
      <c r="D260" s="96"/>
      <c r="E260" s="96"/>
      <c r="F260" s="94"/>
      <c r="G260" s="70"/>
      <c r="H260" s="70"/>
      <c r="I260" s="94"/>
      <c r="J260" s="94"/>
      <c r="K260" s="30"/>
      <c r="L260" s="27"/>
      <c r="M260" s="27"/>
      <c r="N260" s="20"/>
      <c r="O260" s="20"/>
      <c r="P260" s="20"/>
      <c r="Q260" s="20"/>
      <c r="R260" s="15"/>
    </row>
    <row r="261" spans="1:18" ht="18.75" customHeight="1">
      <c r="A261" s="78" t="s">
        <v>178</v>
      </c>
      <c r="B261" s="69" t="s">
        <v>23</v>
      </c>
      <c r="C261" s="69" t="s">
        <v>17</v>
      </c>
      <c r="D261" s="69" t="s">
        <v>179</v>
      </c>
      <c r="E261" s="69" t="s">
        <v>177</v>
      </c>
      <c r="F261" s="70">
        <v>4</v>
      </c>
      <c r="G261" s="70"/>
      <c r="H261" s="70"/>
      <c r="I261" s="70"/>
      <c r="J261" s="70"/>
      <c r="K261" s="30"/>
      <c r="L261" s="27"/>
      <c r="M261" s="27"/>
      <c r="N261" s="20"/>
      <c r="O261" s="20"/>
      <c r="P261" s="20"/>
      <c r="Q261" s="20"/>
      <c r="R261" s="15"/>
    </row>
    <row r="262" spans="1:18" ht="18.75" customHeight="1">
      <c r="A262" s="97" t="s">
        <v>181</v>
      </c>
      <c r="B262" s="96" t="s">
        <v>23</v>
      </c>
      <c r="C262" s="96" t="s">
        <v>17</v>
      </c>
      <c r="D262" s="96" t="s">
        <v>180</v>
      </c>
      <c r="E262" s="96"/>
      <c r="F262" s="94">
        <f>F266</f>
        <v>1</v>
      </c>
      <c r="G262" s="70"/>
      <c r="H262" s="70"/>
      <c r="I262" s="94"/>
      <c r="J262" s="94"/>
      <c r="K262" s="30"/>
      <c r="L262" s="27"/>
      <c r="M262" s="27"/>
      <c r="N262" s="20"/>
      <c r="O262" s="20"/>
      <c r="P262" s="20"/>
      <c r="Q262" s="20"/>
      <c r="R262" s="15"/>
    </row>
    <row r="263" spans="1:18" ht="18.75" customHeight="1">
      <c r="A263" s="97"/>
      <c r="B263" s="96"/>
      <c r="C263" s="96"/>
      <c r="D263" s="96"/>
      <c r="E263" s="96"/>
      <c r="F263" s="94"/>
      <c r="G263" s="70"/>
      <c r="H263" s="70"/>
      <c r="I263" s="94"/>
      <c r="J263" s="94"/>
      <c r="K263" s="30"/>
      <c r="L263" s="27"/>
      <c r="M263" s="27"/>
      <c r="N263" s="20"/>
      <c r="O263" s="20"/>
      <c r="P263" s="20"/>
      <c r="Q263" s="20"/>
      <c r="R263" s="15"/>
    </row>
    <row r="264" spans="1:18" ht="18.75" customHeight="1">
      <c r="A264" s="97"/>
      <c r="B264" s="96"/>
      <c r="C264" s="96"/>
      <c r="D264" s="96"/>
      <c r="E264" s="96"/>
      <c r="F264" s="94"/>
      <c r="G264" s="70"/>
      <c r="H264" s="70"/>
      <c r="I264" s="94"/>
      <c r="J264" s="94"/>
      <c r="K264" s="30"/>
      <c r="L264" s="27"/>
      <c r="M264" s="27"/>
      <c r="N264" s="20"/>
      <c r="O264" s="20"/>
      <c r="P264" s="20"/>
      <c r="Q264" s="20"/>
      <c r="R264" s="15"/>
    </row>
    <row r="265" spans="1:18" ht="30" customHeight="1">
      <c r="A265" s="97"/>
      <c r="B265" s="96"/>
      <c r="C265" s="96"/>
      <c r="D265" s="96"/>
      <c r="E265" s="96"/>
      <c r="F265" s="94"/>
      <c r="G265" s="70"/>
      <c r="H265" s="70"/>
      <c r="I265" s="94"/>
      <c r="J265" s="94"/>
      <c r="K265" s="30"/>
      <c r="L265" s="27"/>
      <c r="M265" s="27"/>
      <c r="N265" s="20"/>
      <c r="O265" s="20"/>
      <c r="P265" s="20"/>
      <c r="Q265" s="20"/>
      <c r="R265" s="15"/>
    </row>
    <row r="266" spans="1:18" ht="16.5" customHeight="1">
      <c r="A266" s="78" t="s">
        <v>178</v>
      </c>
      <c r="B266" s="69" t="s">
        <v>23</v>
      </c>
      <c r="C266" s="69" t="s">
        <v>17</v>
      </c>
      <c r="D266" s="69" t="s">
        <v>180</v>
      </c>
      <c r="E266" s="69" t="s">
        <v>177</v>
      </c>
      <c r="F266" s="70">
        <v>1</v>
      </c>
      <c r="G266" s="70"/>
      <c r="H266" s="70"/>
      <c r="I266" s="70"/>
      <c r="J266" s="70"/>
      <c r="K266" s="30"/>
      <c r="L266" s="27"/>
      <c r="M266" s="27"/>
      <c r="N266" s="20"/>
      <c r="O266" s="20"/>
      <c r="P266" s="20"/>
      <c r="Q266" s="20"/>
      <c r="R266" s="15"/>
    </row>
    <row r="267" spans="1:18" s="4" customFormat="1" ht="14.25" customHeight="1">
      <c r="A267" s="87" t="s">
        <v>112</v>
      </c>
      <c r="B267" s="67" t="s">
        <v>73</v>
      </c>
      <c r="C267" s="69"/>
      <c r="D267" s="67"/>
      <c r="E267" s="67"/>
      <c r="F267" s="68">
        <f>F268</f>
        <v>8</v>
      </c>
      <c r="G267" s="68" t="e">
        <f>#REF!+#REF!+#REF!+#REF!+#REF!+G268+#REF!</f>
        <v>#REF!</v>
      </c>
      <c r="H267" s="68" t="e">
        <f>#REF!+#REF!+#REF!+#REF!+#REF!+H268+#REF!</f>
        <v>#REF!</v>
      </c>
      <c r="I267" s="68">
        <f>I268</f>
        <v>8</v>
      </c>
      <c r="J267" s="68">
        <f>J268</f>
        <v>8</v>
      </c>
      <c r="K267" s="54"/>
      <c r="L267" s="34"/>
      <c r="M267" s="34"/>
      <c r="N267" s="35"/>
      <c r="O267" s="35"/>
      <c r="P267" s="35"/>
      <c r="Q267" s="35"/>
      <c r="R267" s="26"/>
    </row>
    <row r="268" spans="1:18" ht="14.25" customHeight="1">
      <c r="A268" s="88" t="s">
        <v>113</v>
      </c>
      <c r="B268" s="67" t="str">
        <f>B$267</f>
        <v>11</v>
      </c>
      <c r="C268" s="67" t="s">
        <v>17</v>
      </c>
      <c r="D268" s="67"/>
      <c r="E268" s="67"/>
      <c r="F268" s="68">
        <f>F272</f>
        <v>8</v>
      </c>
      <c r="G268" s="68" t="e">
        <f>G269+#REF!+#REF!</f>
        <v>#REF!</v>
      </c>
      <c r="H268" s="68" t="e">
        <f>H269+#REF!+#REF!</f>
        <v>#REF!</v>
      </c>
      <c r="I268" s="68">
        <f>I272</f>
        <v>8</v>
      </c>
      <c r="J268" s="68">
        <f>J272</f>
        <v>8</v>
      </c>
      <c r="K268" s="53"/>
      <c r="L268" s="28"/>
      <c r="M268" s="28"/>
      <c r="N268" s="11"/>
      <c r="O268" s="11"/>
      <c r="P268" s="11"/>
      <c r="Q268" s="11"/>
      <c r="R268" s="15"/>
    </row>
    <row r="269" spans="1:18" ht="14.25" customHeight="1" hidden="1">
      <c r="A269" s="72" t="s">
        <v>32</v>
      </c>
      <c r="B269" s="69" t="str">
        <f>B$267</f>
        <v>11</v>
      </c>
      <c r="C269" s="69" t="str">
        <f>C268</f>
        <v>01</v>
      </c>
      <c r="D269" s="69" t="s">
        <v>31</v>
      </c>
      <c r="E269" s="67"/>
      <c r="F269" s="70">
        <f>F271</f>
        <v>0</v>
      </c>
      <c r="G269" s="70">
        <f>G271</f>
        <v>0</v>
      </c>
      <c r="H269" s="70">
        <f>H271</f>
        <v>0</v>
      </c>
      <c r="I269" s="70"/>
      <c r="J269" s="70"/>
      <c r="K269" s="53"/>
      <c r="L269" s="28"/>
      <c r="M269" s="28"/>
      <c r="N269" s="11"/>
      <c r="O269" s="11"/>
      <c r="P269" s="11"/>
      <c r="Q269" s="11"/>
      <c r="R269" s="15"/>
    </row>
    <row r="270" spans="1:18" ht="14.25" customHeight="1" hidden="1">
      <c r="A270" s="72" t="s">
        <v>41</v>
      </c>
      <c r="B270" s="67"/>
      <c r="C270" s="67"/>
      <c r="D270" s="67"/>
      <c r="E270" s="67"/>
      <c r="F270" s="68"/>
      <c r="G270" s="68"/>
      <c r="H270" s="68"/>
      <c r="I270" s="68"/>
      <c r="J270" s="68"/>
      <c r="K270" s="53"/>
      <c r="L270" s="28"/>
      <c r="M270" s="28"/>
      <c r="N270" s="11"/>
      <c r="O270" s="11"/>
      <c r="P270" s="11"/>
      <c r="Q270" s="11"/>
      <c r="R270" s="15"/>
    </row>
    <row r="271" spans="1:18" ht="14.25" customHeight="1" hidden="1">
      <c r="A271" s="72" t="s">
        <v>40</v>
      </c>
      <c r="B271" s="69" t="str">
        <f>B$267</f>
        <v>11</v>
      </c>
      <c r="C271" s="69" t="str">
        <f>C268</f>
        <v>01</v>
      </c>
      <c r="D271" s="69" t="str">
        <f>D269</f>
        <v>102 00 00</v>
      </c>
      <c r="E271" s="69" t="s">
        <v>38</v>
      </c>
      <c r="F271" s="70"/>
      <c r="G271" s="70"/>
      <c r="H271" s="70"/>
      <c r="I271" s="70"/>
      <c r="J271" s="70"/>
      <c r="K271" s="53"/>
      <c r="L271" s="28"/>
      <c r="M271" s="28"/>
      <c r="N271" s="11"/>
      <c r="O271" s="11"/>
      <c r="P271" s="11"/>
      <c r="Q271" s="11"/>
      <c r="R271" s="15"/>
    </row>
    <row r="272" spans="1:18" ht="14.25" customHeight="1">
      <c r="A272" s="71" t="s">
        <v>114</v>
      </c>
      <c r="B272" s="69" t="str">
        <f>B$267</f>
        <v>11</v>
      </c>
      <c r="C272" s="69" t="str">
        <f>C268</f>
        <v>01</v>
      </c>
      <c r="D272" s="69" t="s">
        <v>111</v>
      </c>
      <c r="E272" s="69"/>
      <c r="F272" s="70">
        <f>F273</f>
        <v>8</v>
      </c>
      <c r="G272" s="86"/>
      <c r="H272" s="86"/>
      <c r="I272" s="70">
        <f>I273</f>
        <v>8</v>
      </c>
      <c r="J272" s="70">
        <f>J273</f>
        <v>8</v>
      </c>
      <c r="K272" s="30"/>
      <c r="L272" s="27"/>
      <c r="M272" s="27"/>
      <c r="N272" s="20"/>
      <c r="O272" s="20"/>
      <c r="P272" s="20"/>
      <c r="Q272" s="20"/>
      <c r="R272" s="15"/>
    </row>
    <row r="273" spans="1:18" ht="14.25" customHeight="1">
      <c r="A273" s="95" t="s">
        <v>96</v>
      </c>
      <c r="B273" s="96" t="str">
        <f>B$267</f>
        <v>11</v>
      </c>
      <c r="C273" s="96" t="str">
        <f>C268</f>
        <v>01</v>
      </c>
      <c r="D273" s="96" t="str">
        <f>D272</f>
        <v>20 5 2 510</v>
      </c>
      <c r="E273" s="96" t="s">
        <v>78</v>
      </c>
      <c r="F273" s="94">
        <v>8</v>
      </c>
      <c r="G273" s="86"/>
      <c r="H273" s="86"/>
      <c r="I273" s="94">
        <v>8</v>
      </c>
      <c r="J273" s="94">
        <v>8</v>
      </c>
      <c r="K273" s="30"/>
      <c r="L273" s="27"/>
      <c r="M273" s="27"/>
      <c r="N273" s="20"/>
      <c r="O273" s="20"/>
      <c r="P273" s="20"/>
      <c r="Q273" s="20"/>
      <c r="R273" s="15"/>
    </row>
    <row r="274" spans="1:18" ht="14.25" customHeight="1">
      <c r="A274" s="95"/>
      <c r="B274" s="96"/>
      <c r="C274" s="96"/>
      <c r="D274" s="96"/>
      <c r="E274" s="96"/>
      <c r="F274" s="94"/>
      <c r="G274" s="86"/>
      <c r="H274" s="86"/>
      <c r="I274" s="94"/>
      <c r="J274" s="94"/>
      <c r="K274" s="30"/>
      <c r="L274" s="27"/>
      <c r="M274" s="27"/>
      <c r="N274" s="20"/>
      <c r="O274" s="20"/>
      <c r="P274" s="20"/>
      <c r="Q274" s="20"/>
      <c r="R274" s="15"/>
    </row>
    <row r="275" spans="1:18" ht="14.25" customHeight="1">
      <c r="A275" s="83" t="s">
        <v>36</v>
      </c>
      <c r="B275" s="69"/>
      <c r="C275" s="69"/>
      <c r="D275" s="69"/>
      <c r="E275" s="67"/>
      <c r="F275" s="91">
        <f>F16+F92+F99+F135+F158+F225+F246+F267</f>
        <v>22963.9</v>
      </c>
      <c r="G275" s="68" t="e">
        <f>G16+G100+#REF!+#REF!+G158+G225+G247+G267+#REF!+#REF!+#REF!</f>
        <v>#REF!</v>
      </c>
      <c r="H275" s="68" t="e">
        <f>H16+H100+#REF!+#REF!+H158+H225+H247+H267+#REF!+#REF!+#REF!</f>
        <v>#REF!</v>
      </c>
      <c r="I275" s="68">
        <f>I16+I92+I99+I135+I158+I225+I246+I267</f>
        <v>23347.3</v>
      </c>
      <c r="J275" s="68">
        <f>J16+J92+J99+J135+J158+J225+J246+J267</f>
        <v>23765.3</v>
      </c>
      <c r="K275" s="53"/>
      <c r="L275" s="28"/>
      <c r="M275" s="11"/>
      <c r="N275" s="11"/>
      <c r="O275" s="38"/>
      <c r="P275" s="11"/>
      <c r="Q275" s="11"/>
      <c r="R275" s="39"/>
    </row>
    <row r="276" spans="1:17" ht="0.75" customHeight="1">
      <c r="A276" s="89"/>
      <c r="B276" s="90"/>
      <c r="C276" s="90"/>
      <c r="D276" s="90"/>
      <c r="E276" s="90"/>
      <c r="F276" s="60"/>
      <c r="G276" s="60"/>
      <c r="H276" s="60"/>
      <c r="I276" s="60"/>
      <c r="J276" s="60"/>
      <c r="K276" s="36"/>
      <c r="L276" s="36"/>
      <c r="M276" s="36"/>
      <c r="N276" s="36"/>
      <c r="O276" s="36"/>
      <c r="P276" s="36"/>
      <c r="Q276" s="36"/>
    </row>
    <row r="277" spans="1:17" ht="14.25" customHeight="1" hidden="1">
      <c r="A277" s="89"/>
      <c r="B277" s="90"/>
      <c r="C277" s="90"/>
      <c r="D277" s="105"/>
      <c r="E277" s="105"/>
      <c r="F277" s="105"/>
      <c r="G277" s="61"/>
      <c r="H277" s="61"/>
      <c r="I277" s="61"/>
      <c r="J277" s="61"/>
      <c r="K277" s="30"/>
      <c r="L277" s="30"/>
      <c r="M277" s="30"/>
      <c r="N277" s="30"/>
      <c r="O277" s="30"/>
      <c r="P277" s="30"/>
      <c r="Q277" s="30"/>
    </row>
    <row r="278" spans="1:17" ht="14.25" customHeight="1">
      <c r="A278" s="89"/>
      <c r="B278" s="90"/>
      <c r="C278" s="90"/>
      <c r="D278" s="90"/>
      <c r="E278" s="90"/>
      <c r="F278" s="62"/>
      <c r="G278" s="62"/>
      <c r="H278" s="62"/>
      <c r="I278" s="62"/>
      <c r="J278" s="62"/>
      <c r="K278" s="37"/>
      <c r="L278" s="37"/>
      <c r="M278" s="37"/>
      <c r="N278" s="37"/>
      <c r="O278" s="37"/>
      <c r="P278" s="37"/>
      <c r="Q278" s="37"/>
    </row>
    <row r="279" spans="1:17" ht="14.25" customHeight="1">
      <c r="A279" s="89"/>
      <c r="B279" s="90"/>
      <c r="C279" s="90"/>
      <c r="D279" s="90"/>
      <c r="E279" s="90"/>
      <c r="F279" s="61"/>
      <c r="G279" s="61"/>
      <c r="H279" s="61"/>
      <c r="I279" s="61"/>
      <c r="J279" s="61"/>
      <c r="K279" s="30"/>
      <c r="L279" s="30"/>
      <c r="M279" s="30"/>
      <c r="N279" s="30"/>
      <c r="O279" s="30"/>
      <c r="P279" s="30"/>
      <c r="Q279" s="30"/>
    </row>
    <row r="280" spans="10:15" ht="14.25" customHeight="1">
      <c r="J280" s="30"/>
      <c r="K280" s="30"/>
      <c r="L280" s="30"/>
      <c r="M280" s="30"/>
      <c r="N280" s="30"/>
      <c r="O280" s="30"/>
    </row>
    <row r="281" spans="10:15" ht="14.25" customHeight="1">
      <c r="J281" s="30"/>
      <c r="K281" s="30"/>
      <c r="L281" s="30"/>
      <c r="M281" s="30"/>
      <c r="N281" s="30"/>
      <c r="O281" s="30"/>
    </row>
    <row r="282" spans="10:15" ht="14.25" customHeight="1">
      <c r="J282" s="30"/>
      <c r="K282" s="30"/>
      <c r="L282" s="30"/>
      <c r="M282" s="30"/>
      <c r="N282" s="30"/>
      <c r="O282" s="30"/>
    </row>
    <row r="283" spans="10:15" ht="14.25" customHeight="1">
      <c r="J283" s="30"/>
      <c r="K283" s="30"/>
      <c r="L283" s="30"/>
      <c r="M283" s="30"/>
      <c r="N283" s="30"/>
      <c r="O283" s="30"/>
    </row>
    <row r="284" spans="10:15" ht="14.25" customHeight="1">
      <c r="J284" s="30"/>
      <c r="K284" s="30"/>
      <c r="L284" s="30"/>
      <c r="M284" s="30"/>
      <c r="N284" s="30"/>
      <c r="O284" s="30"/>
    </row>
    <row r="285" spans="10:14" ht="14.25" customHeight="1">
      <c r="J285" s="30"/>
      <c r="K285" s="30"/>
      <c r="L285" s="30"/>
      <c r="M285" s="30"/>
      <c r="N285" s="30"/>
    </row>
  </sheetData>
  <sheetProtection/>
  <mergeCells count="578">
    <mergeCell ref="J54:J55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I54:I55"/>
    <mergeCell ref="D51:D53"/>
    <mergeCell ref="E51:E53"/>
    <mergeCell ref="B48:B49"/>
    <mergeCell ref="C48:C49"/>
    <mergeCell ref="D48:D49"/>
    <mergeCell ref="E48:E49"/>
    <mergeCell ref="J67:J68"/>
    <mergeCell ref="A262:A265"/>
    <mergeCell ref="B262:B265"/>
    <mergeCell ref="C262:C265"/>
    <mergeCell ref="D262:D265"/>
    <mergeCell ref="E262:E265"/>
    <mergeCell ref="F262:F265"/>
    <mergeCell ref="J193:J194"/>
    <mergeCell ref="J190:J192"/>
    <mergeCell ref="F193:F194"/>
    <mergeCell ref="I193:I194"/>
    <mergeCell ref="F51:F53"/>
    <mergeCell ref="I51:I53"/>
    <mergeCell ref="J51:J53"/>
    <mergeCell ref="I56:I57"/>
    <mergeCell ref="J56:J57"/>
    <mergeCell ref="J156:J157"/>
    <mergeCell ref="J174:J175"/>
    <mergeCell ref="J145:J147"/>
    <mergeCell ref="A190:A192"/>
    <mergeCell ref="B190:B192"/>
    <mergeCell ref="C190:C192"/>
    <mergeCell ref="D190:D192"/>
    <mergeCell ref="E190:E192"/>
    <mergeCell ref="A156:A157"/>
    <mergeCell ref="A187:A189"/>
    <mergeCell ref="B165:B166"/>
    <mergeCell ref="E156:E157"/>
    <mergeCell ref="A181:A183"/>
    <mergeCell ref="F150:F151"/>
    <mergeCell ref="C152:C153"/>
    <mergeCell ref="C148:C149"/>
    <mergeCell ref="D148:D149"/>
    <mergeCell ref="E148:E149"/>
    <mergeCell ref="F148:F149"/>
    <mergeCell ref="E152:E153"/>
    <mergeCell ref="E150:E151"/>
    <mergeCell ref="J195:J197"/>
    <mergeCell ref="A198:A199"/>
    <mergeCell ref="B198:B199"/>
    <mergeCell ref="C198:C199"/>
    <mergeCell ref="D198:D199"/>
    <mergeCell ref="E198:E199"/>
    <mergeCell ref="F198:F199"/>
    <mergeCell ref="A195:A197"/>
    <mergeCell ref="E195:E197"/>
    <mergeCell ref="B195:B197"/>
    <mergeCell ref="J167:J170"/>
    <mergeCell ref="I156:I157"/>
    <mergeCell ref="J152:J153"/>
    <mergeCell ref="J150:J151"/>
    <mergeCell ref="I163:I164"/>
    <mergeCell ref="B143:B144"/>
    <mergeCell ref="C156:C157"/>
    <mergeCell ref="D156:D157"/>
    <mergeCell ref="C150:C151"/>
    <mergeCell ref="D150:D151"/>
    <mergeCell ref="I187:I189"/>
    <mergeCell ref="A176:A178"/>
    <mergeCell ref="E145:E147"/>
    <mergeCell ref="F145:F147"/>
    <mergeCell ref="E174:E175"/>
    <mergeCell ref="F174:F175"/>
    <mergeCell ref="I145:I147"/>
    <mergeCell ref="B156:B157"/>
    <mergeCell ref="A171:A172"/>
    <mergeCell ref="F156:F157"/>
    <mergeCell ref="I20:I21"/>
    <mergeCell ref="F62:F64"/>
    <mergeCell ref="F137:F139"/>
    <mergeCell ref="I39:I40"/>
    <mergeCell ref="C79:C80"/>
    <mergeCell ref="F37:F38"/>
    <mergeCell ref="C137:C139"/>
    <mergeCell ref="D137:D139"/>
    <mergeCell ref="E137:E139"/>
    <mergeCell ref="C51:C53"/>
    <mergeCell ref="J29:J30"/>
    <mergeCell ref="I23:I24"/>
    <mergeCell ref="J25:J28"/>
    <mergeCell ref="J37:J38"/>
    <mergeCell ref="J23:J24"/>
    <mergeCell ref="C143:C144"/>
    <mergeCell ref="D143:D144"/>
    <mergeCell ref="E143:E144"/>
    <mergeCell ref="D140:D142"/>
    <mergeCell ref="F143:F144"/>
    <mergeCell ref="F25:F28"/>
    <mergeCell ref="F23:F24"/>
    <mergeCell ref="J20:J21"/>
    <mergeCell ref="I29:I30"/>
    <mergeCell ref="J35:J36"/>
    <mergeCell ref="B20:B21"/>
    <mergeCell ref="C20:C21"/>
    <mergeCell ref="D20:D21"/>
    <mergeCell ref="E20:E21"/>
    <mergeCell ref="F20:F21"/>
    <mergeCell ref="B29:B30"/>
    <mergeCell ref="C29:C30"/>
    <mergeCell ref="D29:D30"/>
    <mergeCell ref="E29:E30"/>
    <mergeCell ref="F29:F30"/>
    <mergeCell ref="A29:A30"/>
    <mergeCell ref="I215:I216"/>
    <mergeCell ref="I143:I144"/>
    <mergeCell ref="F152:F153"/>
    <mergeCell ref="F99:F100"/>
    <mergeCell ref="I90:I91"/>
    <mergeCell ref="I104:I105"/>
    <mergeCell ref="F140:F142"/>
    <mergeCell ref="I152:I153"/>
    <mergeCell ref="I150:I151"/>
    <mergeCell ref="I174:I175"/>
    <mergeCell ref="B44:B46"/>
    <mergeCell ref="A39:A40"/>
    <mergeCell ref="J82:J85"/>
    <mergeCell ref="F82:F85"/>
    <mergeCell ref="A48:A49"/>
    <mergeCell ref="A51:A53"/>
    <mergeCell ref="B51:B53"/>
    <mergeCell ref="J39:J40"/>
    <mergeCell ref="I82:I85"/>
    <mergeCell ref="J62:J64"/>
    <mergeCell ref="D228:D229"/>
    <mergeCell ref="D79:D80"/>
    <mergeCell ref="I221:I222"/>
    <mergeCell ref="J198:J199"/>
    <mergeCell ref="J137:J139"/>
    <mergeCell ref="D165:D166"/>
    <mergeCell ref="E165:E166"/>
    <mergeCell ref="I87:I88"/>
    <mergeCell ref="I79:I80"/>
    <mergeCell ref="I99:I100"/>
    <mergeCell ref="B25:B28"/>
    <mergeCell ref="C25:C28"/>
    <mergeCell ref="D25:D28"/>
    <mergeCell ref="D58:D60"/>
    <mergeCell ref="B35:B36"/>
    <mergeCell ref="B58:B60"/>
    <mergeCell ref="C58:C60"/>
    <mergeCell ref="C39:C40"/>
    <mergeCell ref="C35:C36"/>
    <mergeCell ref="B37:B38"/>
    <mergeCell ref="B62:B64"/>
    <mergeCell ref="C62:C64"/>
    <mergeCell ref="D62:D64"/>
    <mergeCell ref="A69:A70"/>
    <mergeCell ref="A71:A72"/>
    <mergeCell ref="B90:B91"/>
    <mergeCell ref="C90:C91"/>
    <mergeCell ref="B71:B72"/>
    <mergeCell ref="D90:D91"/>
    <mergeCell ref="C71:C72"/>
    <mergeCell ref="A174:A175"/>
    <mergeCell ref="B148:B149"/>
    <mergeCell ref="A148:A149"/>
    <mergeCell ref="B99:B100"/>
    <mergeCell ref="B167:B170"/>
    <mergeCell ref="A90:A91"/>
    <mergeCell ref="B94:B95"/>
    <mergeCell ref="A137:A139"/>
    <mergeCell ref="B137:B139"/>
    <mergeCell ref="A99:A100"/>
    <mergeCell ref="A167:A170"/>
    <mergeCell ref="A150:A151"/>
    <mergeCell ref="B140:B142"/>
    <mergeCell ref="A37:A38"/>
    <mergeCell ref="A94:A95"/>
    <mergeCell ref="A104:A105"/>
    <mergeCell ref="A82:A85"/>
    <mergeCell ref="A58:A60"/>
    <mergeCell ref="A62:A64"/>
    <mergeCell ref="A87:A88"/>
    <mergeCell ref="A79:A80"/>
    <mergeCell ref="A56:A57"/>
    <mergeCell ref="A97:A98"/>
    <mergeCell ref="D1:J8"/>
    <mergeCell ref="A17:A19"/>
    <mergeCell ref="B23:B24"/>
    <mergeCell ref="C23:C24"/>
    <mergeCell ref="D23:D24"/>
    <mergeCell ref="C82:C85"/>
    <mergeCell ref="A67:A68"/>
    <mergeCell ref="E25:E28"/>
    <mergeCell ref="E58:E60"/>
    <mergeCell ref="E23:E24"/>
    <mergeCell ref="A35:A36"/>
    <mergeCell ref="D17:D19"/>
    <mergeCell ref="A23:A24"/>
    <mergeCell ref="A221:A222"/>
    <mergeCell ref="A184:A186"/>
    <mergeCell ref="A203:A205"/>
    <mergeCell ref="A212:A213"/>
    <mergeCell ref="A200:A202"/>
    <mergeCell ref="A44:A46"/>
    <mergeCell ref="D37:D38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A20:A21"/>
    <mergeCell ref="D277:F277"/>
    <mergeCell ref="A273:A274"/>
    <mergeCell ref="A165:A166"/>
    <mergeCell ref="A246:A247"/>
    <mergeCell ref="A223:A224"/>
    <mergeCell ref="A228:A229"/>
    <mergeCell ref="D184:D186"/>
    <mergeCell ref="D212:D213"/>
    <mergeCell ref="F203:F205"/>
    <mergeCell ref="F252:F253"/>
    <mergeCell ref="D35:D36"/>
    <mergeCell ref="E35:E36"/>
    <mergeCell ref="F35:F36"/>
    <mergeCell ref="I37:I38"/>
    <mergeCell ref="F44:F46"/>
    <mergeCell ref="F39:F40"/>
    <mergeCell ref="I35:I36"/>
    <mergeCell ref="D39:D40"/>
    <mergeCell ref="C37:C38"/>
    <mergeCell ref="C44:C46"/>
    <mergeCell ref="B39:B40"/>
    <mergeCell ref="E39:E40"/>
    <mergeCell ref="J79:J80"/>
    <mergeCell ref="E37:E38"/>
    <mergeCell ref="J58:J60"/>
    <mergeCell ref="J71:J72"/>
    <mergeCell ref="I73:I74"/>
    <mergeCell ref="J73:J74"/>
    <mergeCell ref="I67:I68"/>
    <mergeCell ref="D44:D46"/>
    <mergeCell ref="E44:E46"/>
    <mergeCell ref="I62:I64"/>
    <mergeCell ref="I58:I60"/>
    <mergeCell ref="I71:I72"/>
    <mergeCell ref="E69:E70"/>
    <mergeCell ref="F69:F70"/>
    <mergeCell ref="E62:E64"/>
    <mergeCell ref="F58:F60"/>
    <mergeCell ref="F67:F68"/>
    <mergeCell ref="E79:E80"/>
    <mergeCell ref="F79:F80"/>
    <mergeCell ref="D82:D85"/>
    <mergeCell ref="E82:E85"/>
    <mergeCell ref="F73:F74"/>
    <mergeCell ref="F71:F72"/>
    <mergeCell ref="D69:D70"/>
    <mergeCell ref="J90:J91"/>
    <mergeCell ref="F90:F91"/>
    <mergeCell ref="C94:C95"/>
    <mergeCell ref="D94:D95"/>
    <mergeCell ref="E94:E95"/>
    <mergeCell ref="I69:I70"/>
    <mergeCell ref="E90:E91"/>
    <mergeCell ref="J69:J70"/>
    <mergeCell ref="D71:D72"/>
    <mergeCell ref="E71:E72"/>
    <mergeCell ref="J99:J100"/>
    <mergeCell ref="E102:E103"/>
    <mergeCell ref="F102:F103"/>
    <mergeCell ref="I94:I95"/>
    <mergeCell ref="J94:J95"/>
    <mergeCell ref="J97:J98"/>
    <mergeCell ref="F97:F98"/>
    <mergeCell ref="I97:I98"/>
    <mergeCell ref="F94:F95"/>
    <mergeCell ref="I102:I103"/>
    <mergeCell ref="J102:J103"/>
    <mergeCell ref="B102:B103"/>
    <mergeCell ref="C102:C103"/>
    <mergeCell ref="D102:D103"/>
    <mergeCell ref="J104:J105"/>
    <mergeCell ref="F104:F105"/>
    <mergeCell ref="C104:C105"/>
    <mergeCell ref="B104:B105"/>
    <mergeCell ref="I140:I142"/>
    <mergeCell ref="I148:I149"/>
    <mergeCell ref="J140:J142"/>
    <mergeCell ref="J143:J144"/>
    <mergeCell ref="J148:J149"/>
    <mergeCell ref="I137:I139"/>
    <mergeCell ref="J184:J186"/>
    <mergeCell ref="J228:J229"/>
    <mergeCell ref="E228:E229"/>
    <mergeCell ref="F223:F224"/>
    <mergeCell ref="J221:J222"/>
    <mergeCell ref="F228:F229"/>
    <mergeCell ref="I228:I229"/>
    <mergeCell ref="J219:J220"/>
    <mergeCell ref="E221:E222"/>
    <mergeCell ref="I200:I202"/>
    <mergeCell ref="J246:J247"/>
    <mergeCell ref="I210:I211"/>
    <mergeCell ref="I207:I209"/>
    <mergeCell ref="I195:I197"/>
    <mergeCell ref="I190:I192"/>
    <mergeCell ref="F195:F197"/>
    <mergeCell ref="I198:I199"/>
    <mergeCell ref="F207:F209"/>
    <mergeCell ref="F210:F211"/>
    <mergeCell ref="F219:F220"/>
    <mergeCell ref="E250:E251"/>
    <mergeCell ref="F250:F251"/>
    <mergeCell ref="I250:I251"/>
    <mergeCell ref="J250:J251"/>
    <mergeCell ref="B246:B247"/>
    <mergeCell ref="C246:C247"/>
    <mergeCell ref="I246:I247"/>
    <mergeCell ref="D246:D247"/>
    <mergeCell ref="E246:E247"/>
    <mergeCell ref="F246:F247"/>
    <mergeCell ref="J252:J253"/>
    <mergeCell ref="B254:B256"/>
    <mergeCell ref="C254:C256"/>
    <mergeCell ref="D254:D256"/>
    <mergeCell ref="I252:I253"/>
    <mergeCell ref="E252:E253"/>
    <mergeCell ref="F254:F256"/>
    <mergeCell ref="I254:I256"/>
    <mergeCell ref="D252:D253"/>
    <mergeCell ref="A219:A220"/>
    <mergeCell ref="C223:C224"/>
    <mergeCell ref="C273:C274"/>
    <mergeCell ref="A254:A256"/>
    <mergeCell ref="A250:A251"/>
    <mergeCell ref="B250:B251"/>
    <mergeCell ref="C250:C251"/>
    <mergeCell ref="B273:B274"/>
    <mergeCell ref="A252:A253"/>
    <mergeCell ref="B228:B229"/>
    <mergeCell ref="D250:D251"/>
    <mergeCell ref="D273:D274"/>
    <mergeCell ref="E273:E274"/>
    <mergeCell ref="J273:J274"/>
    <mergeCell ref="F273:F274"/>
    <mergeCell ref="I273:I274"/>
    <mergeCell ref="E254:E256"/>
    <mergeCell ref="J254:J256"/>
    <mergeCell ref="I262:I265"/>
    <mergeCell ref="J262:J265"/>
    <mergeCell ref="C228:C229"/>
    <mergeCell ref="B219:B220"/>
    <mergeCell ref="C219:C220"/>
    <mergeCell ref="B223:B224"/>
    <mergeCell ref="B252:B253"/>
    <mergeCell ref="C252:C253"/>
    <mergeCell ref="C221:C222"/>
    <mergeCell ref="D223:D224"/>
    <mergeCell ref="B203:B205"/>
    <mergeCell ref="D219:D220"/>
    <mergeCell ref="C203:C205"/>
    <mergeCell ref="D210:D211"/>
    <mergeCell ref="F190:F192"/>
    <mergeCell ref="D193:D194"/>
    <mergeCell ref="E193:E194"/>
    <mergeCell ref="B221:B222"/>
    <mergeCell ref="F221:F222"/>
    <mergeCell ref="D221:D222"/>
    <mergeCell ref="D215:D216"/>
    <mergeCell ref="B215:B216"/>
    <mergeCell ref="E171:E172"/>
    <mergeCell ref="D99:D100"/>
    <mergeCell ref="D104:D105"/>
    <mergeCell ref="E104:E105"/>
    <mergeCell ref="E99:E100"/>
    <mergeCell ref="C99:C100"/>
    <mergeCell ref="B184:B186"/>
    <mergeCell ref="B212:B213"/>
    <mergeCell ref="F212:F213"/>
    <mergeCell ref="F184:F186"/>
    <mergeCell ref="D200:D202"/>
    <mergeCell ref="B171:B172"/>
    <mergeCell ref="D203:D205"/>
    <mergeCell ref="F171:F172"/>
    <mergeCell ref="F187:F189"/>
    <mergeCell ref="F200:F202"/>
    <mergeCell ref="D174:D175"/>
    <mergeCell ref="E223:E224"/>
    <mergeCell ref="C212:C213"/>
    <mergeCell ref="D152:D153"/>
    <mergeCell ref="E219:E220"/>
    <mergeCell ref="C200:C202"/>
    <mergeCell ref="E203:E205"/>
    <mergeCell ref="E184:E186"/>
    <mergeCell ref="C167:C170"/>
    <mergeCell ref="C184:C186"/>
    <mergeCell ref="E215:E216"/>
    <mergeCell ref="B67:B68"/>
    <mergeCell ref="C67:C68"/>
    <mergeCell ref="D67:D68"/>
    <mergeCell ref="E67:E68"/>
    <mergeCell ref="B69:B70"/>
    <mergeCell ref="B87:B88"/>
    <mergeCell ref="B79:B80"/>
    <mergeCell ref="C69:C70"/>
    <mergeCell ref="C87:C88"/>
    <mergeCell ref="E87:E88"/>
    <mergeCell ref="J223:J224"/>
    <mergeCell ref="I212:I213"/>
    <mergeCell ref="J212:J213"/>
    <mergeCell ref="I223:I224"/>
    <mergeCell ref="F217:F218"/>
    <mergeCell ref="I217:I218"/>
    <mergeCell ref="J217:J218"/>
    <mergeCell ref="I219:I220"/>
    <mergeCell ref="J215:J216"/>
    <mergeCell ref="F215:F216"/>
    <mergeCell ref="J87:J88"/>
    <mergeCell ref="F87:F88"/>
    <mergeCell ref="D87:D88"/>
    <mergeCell ref="A73:A74"/>
    <mergeCell ref="B73:B74"/>
    <mergeCell ref="C73:C74"/>
    <mergeCell ref="D73:D74"/>
    <mergeCell ref="E73:E74"/>
    <mergeCell ref="B82:B85"/>
    <mergeCell ref="D97:D98"/>
    <mergeCell ref="E97:E98"/>
    <mergeCell ref="E140:E142"/>
    <mergeCell ref="D145:D147"/>
    <mergeCell ref="A140:A142"/>
    <mergeCell ref="A143:A144"/>
    <mergeCell ref="C140:C142"/>
    <mergeCell ref="B145:B147"/>
    <mergeCell ref="A145:A147"/>
    <mergeCell ref="C145:C147"/>
    <mergeCell ref="B174:B175"/>
    <mergeCell ref="C174:C175"/>
    <mergeCell ref="B176:B178"/>
    <mergeCell ref="B181:B183"/>
    <mergeCell ref="A163:A164"/>
    <mergeCell ref="C97:C98"/>
    <mergeCell ref="A152:A153"/>
    <mergeCell ref="A102:A103"/>
    <mergeCell ref="B152:B153"/>
    <mergeCell ref="B150:B151"/>
    <mergeCell ref="B97:B98"/>
    <mergeCell ref="E210:E211"/>
    <mergeCell ref="B163:B164"/>
    <mergeCell ref="C163:C164"/>
    <mergeCell ref="D163:D164"/>
    <mergeCell ref="E163:E164"/>
    <mergeCell ref="D176:D178"/>
    <mergeCell ref="C193:C194"/>
    <mergeCell ref="E187:E189"/>
    <mergeCell ref="C195:C197"/>
    <mergeCell ref="A217:A218"/>
    <mergeCell ref="B217:B218"/>
    <mergeCell ref="C217:C218"/>
    <mergeCell ref="D217:D218"/>
    <mergeCell ref="E217:E218"/>
    <mergeCell ref="A210:A211"/>
    <mergeCell ref="B210:B211"/>
    <mergeCell ref="C210:C211"/>
    <mergeCell ref="A215:A216"/>
    <mergeCell ref="C215:C216"/>
    <mergeCell ref="F163:F164"/>
    <mergeCell ref="I176:I178"/>
    <mergeCell ref="F167:F170"/>
    <mergeCell ref="I165:I166"/>
    <mergeCell ref="C171:C172"/>
    <mergeCell ref="I171:I172"/>
    <mergeCell ref="E167:E170"/>
    <mergeCell ref="C165:C166"/>
    <mergeCell ref="C176:C178"/>
    <mergeCell ref="D171:D172"/>
    <mergeCell ref="J165:J166"/>
    <mergeCell ref="J210:J211"/>
    <mergeCell ref="E212:E213"/>
    <mergeCell ref="J163:J164"/>
    <mergeCell ref="I167:I170"/>
    <mergeCell ref="J203:J205"/>
    <mergeCell ref="J200:J202"/>
    <mergeCell ref="E200:E202"/>
    <mergeCell ref="I184:I186"/>
    <mergeCell ref="I203:I205"/>
    <mergeCell ref="J176:J178"/>
    <mergeCell ref="E176:E178"/>
    <mergeCell ref="F176:F178"/>
    <mergeCell ref="J181:J183"/>
    <mergeCell ref="F165:F166"/>
    <mergeCell ref="C181:C183"/>
    <mergeCell ref="D181:D183"/>
    <mergeCell ref="E181:E183"/>
    <mergeCell ref="F181:F183"/>
    <mergeCell ref="I181:I183"/>
    <mergeCell ref="J171:J172"/>
    <mergeCell ref="D167:D170"/>
    <mergeCell ref="J187:J189"/>
    <mergeCell ref="A160:A162"/>
    <mergeCell ref="B160:B162"/>
    <mergeCell ref="C160:C162"/>
    <mergeCell ref="D160:D162"/>
    <mergeCell ref="E160:E162"/>
    <mergeCell ref="F160:F162"/>
    <mergeCell ref="D187:D189"/>
    <mergeCell ref="B207:B209"/>
    <mergeCell ref="C207:C209"/>
    <mergeCell ref="D207:D209"/>
    <mergeCell ref="E207:E209"/>
    <mergeCell ref="A193:A194"/>
    <mergeCell ref="B193:B194"/>
    <mergeCell ref="D195:D197"/>
    <mergeCell ref="B200:B202"/>
    <mergeCell ref="J160:J162"/>
    <mergeCell ref="A257:A260"/>
    <mergeCell ref="B257:B260"/>
    <mergeCell ref="C257:C260"/>
    <mergeCell ref="D257:D260"/>
    <mergeCell ref="E257:E260"/>
    <mergeCell ref="F257:F260"/>
    <mergeCell ref="B187:B189"/>
    <mergeCell ref="C187:C189"/>
    <mergeCell ref="A207:A209"/>
    <mergeCell ref="F244:F245"/>
    <mergeCell ref="J257:J260"/>
    <mergeCell ref="I44:I46"/>
    <mergeCell ref="J44:J46"/>
    <mergeCell ref="F48:F49"/>
    <mergeCell ref="I48:I49"/>
    <mergeCell ref="J48:J49"/>
    <mergeCell ref="I257:I260"/>
    <mergeCell ref="J207:J209"/>
    <mergeCell ref="I160:I162"/>
    <mergeCell ref="J244:J245"/>
    <mergeCell ref="A239:A243"/>
    <mergeCell ref="B239:B243"/>
    <mergeCell ref="C239:C243"/>
    <mergeCell ref="D239:D243"/>
    <mergeCell ref="E239:E243"/>
    <mergeCell ref="F239:F243"/>
    <mergeCell ref="I239:I243"/>
    <mergeCell ref="J239:J243"/>
    <mergeCell ref="A244:A245"/>
    <mergeCell ref="A231:A236"/>
    <mergeCell ref="B231:B236"/>
    <mergeCell ref="C231:C236"/>
    <mergeCell ref="D231:D236"/>
    <mergeCell ref="E231:E236"/>
    <mergeCell ref="I244:I245"/>
    <mergeCell ref="B244:B245"/>
    <mergeCell ref="C244:C245"/>
    <mergeCell ref="D244:D245"/>
    <mergeCell ref="E244:E245"/>
    <mergeCell ref="F231:F236"/>
    <mergeCell ref="I231:I236"/>
    <mergeCell ref="J231:J236"/>
    <mergeCell ref="F237:F238"/>
    <mergeCell ref="I237:I238"/>
    <mergeCell ref="A237:A238"/>
    <mergeCell ref="B237:B238"/>
    <mergeCell ref="C237:C238"/>
    <mergeCell ref="D237:D238"/>
    <mergeCell ref="E237:E238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8" r:id="rId1"/>
  <headerFooter alignWithMargins="0">
    <oddHeader>&amp;C&amp;P</oddHeader>
  </headerFooter>
  <rowBreaks count="2" manualBreakCount="2">
    <brk id="77" max="9" man="1"/>
    <brk id="1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2014-10-20T09:49:48Z</cp:lastPrinted>
  <dcterms:created xsi:type="dcterms:W3CDTF">2002-10-24T07:52:32Z</dcterms:created>
  <dcterms:modified xsi:type="dcterms:W3CDTF">2014-11-11T05:34:37Z</dcterms:modified>
  <cp:category/>
  <cp:version/>
  <cp:contentType/>
  <cp:contentStatus/>
</cp:coreProperties>
</file>