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'РАЗДЕЛЫ'!$A$1:$K$270</definedName>
  </definedNames>
  <calcPr fullCalcOnLoad="1"/>
</workbook>
</file>

<file path=xl/sharedStrings.xml><?xml version="1.0" encoding="utf-8"?>
<sst xmlns="http://schemas.openxmlformats.org/spreadsheetml/2006/main" count="493" uniqueCount="194">
  <si>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</si>
  <si>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</si>
  <si>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</si>
  <si>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</si>
  <si>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</si>
  <si>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</si>
  <si>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</si>
  <si>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</si>
  <si>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</si>
  <si>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</si>
  <si>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</si>
  <si>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</si>
  <si>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</si>
  <si>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</si>
  <si>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</si>
  <si>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</si>
  <si>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</si>
  <si>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</si>
  <si>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</si>
  <si>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</si>
  <si>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</si>
  <si>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</si>
  <si>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</si>
  <si>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</si>
  <si>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</si>
  <si>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</si>
  <si>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</si>
  <si>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</si>
  <si>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</si>
  <si>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</si>
  <si>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</si>
  <si>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</si>
  <si>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</si>
  <si>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</si>
  <si>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</si>
  <si>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</si>
  <si>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</si>
  <si>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</si>
  <si>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</si>
  <si>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</si>
  <si>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</si>
  <si>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</si>
  <si>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</si>
  <si>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</si>
  <si>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</si>
  <si>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</si>
  <si>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</si>
  <si>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</si>
  <si>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</si>
  <si>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</si>
  <si>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</si>
  <si>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</si>
  <si>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</si>
  <si>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</si>
  <si>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</si>
  <si>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</si>
  <si>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</si>
  <si>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</si>
  <si>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</si>
  <si>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</si>
  <si>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</si>
  <si>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</si>
  <si>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</si>
  <si>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</si>
  <si>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</si>
  <si>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</si>
  <si>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</si>
  <si>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</si>
  <si>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</si>
  <si>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</si>
  <si>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</si>
  <si>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</si>
  <si>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</si>
  <si>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</si>
  <si>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</si>
  <si>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</si>
  <si>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</si>
  <si>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</si>
  <si>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</si>
  <si>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</si>
  <si>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</si>
  <si>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</si>
  <si>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</si>
  <si>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</si>
  <si>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</si>
  <si>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</si>
  <si>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</si>
  <si>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</si>
  <si>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</si>
  <si>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</si>
  <si>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</si>
  <si>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</si>
  <si>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</si>
  <si>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</si>
  <si>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</si>
  <si>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</si>
  <si>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</si>
  <si>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</si>
  <si>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</si>
  <si>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</si>
  <si>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</si>
  <si>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</si>
  <si>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</si>
  <si>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</si>
  <si>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</si>
  <si>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</si>
  <si>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</si>
  <si>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</si>
  <si>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</si>
  <si>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</si>
  <si>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</si>
  <si>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</si>
  <si>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</si>
  <si>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</si>
  <si>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</si>
  <si>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</si>
  <si>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</si>
  <si>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</si>
  <si>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</si>
  <si>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</si>
  <si>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</si>
  <si>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</si>
  <si>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</si>
  <si>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</si>
  <si>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</si>
  <si>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</si>
  <si>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</si>
  <si>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</si>
  <si>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</si>
  <si>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</si>
  <si>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</si>
  <si>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</si>
  <si>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</si>
  <si>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</si>
  <si>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</si>
  <si>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</si>
  <si>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</si>
  <si>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</si>
  <si>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</si>
  <si>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</si>
  <si>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</si>
  <si>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</si>
  <si>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</si>
  <si>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</si>
  <si>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</si>
  <si>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</si>
  <si>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</si>
  <si>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</si>
  <si>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</si>
  <si>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</si>
  <si>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</si>
  <si>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</si>
  <si>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</si>
  <si>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</si>
  <si>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</si>
  <si>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</si>
  <si>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</si>
  <si>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</si>
  <si>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</si>
  <si>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</si>
  <si>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</si>
  <si>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</si>
  <si>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</si>
  <si>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</si>
  <si>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</si>
  <si>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</si>
  <si>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</si>
  <si>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</si>
  <si>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</si>
  <si>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</si>
  <si>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</si>
  <si>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</si>
  <si>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</si>
  <si>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</si>
  <si>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</si>
  <si>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</si>
  <si>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</si>
  <si>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</si>
  <si>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01 0 7 237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</si>
  <si>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</si>
  <si>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</si>
  <si>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</si>
  <si>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</si>
  <si>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</si>
  <si>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</si>
  <si>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</si>
  <si>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</si>
  <si>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</si>
  <si>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</si>
  <si>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</si>
  <si>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</si>
  <si>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</si>
  <si>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Содержание штатных единиц, осуществляющих переданные отдельные государственные полномочия области</t>
  </si>
  <si>
    <t>20 5 7 028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</si>
</sst>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0"/>
  <sheetViews>
    <sheetView tabSelected="1" zoomScaleSheetLayoutView="75" zoomScalePageLayoutView="0" workbookViewId="0" topLeftCell="A260">
      <selection activeCell="K206" sqref="K206:K207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9" t="s">
        <v>162</v>
      </c>
      <c r="F1" s="119"/>
      <c r="G1" s="119"/>
      <c r="H1" s="119"/>
      <c r="I1" s="119"/>
      <c r="J1" s="119"/>
      <c r="K1" s="120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9"/>
      <c r="F2" s="119"/>
      <c r="G2" s="119"/>
      <c r="H2" s="119"/>
      <c r="I2" s="119"/>
      <c r="J2" s="119"/>
      <c r="K2" s="120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9"/>
      <c r="F3" s="119"/>
      <c r="G3" s="119"/>
      <c r="H3" s="119"/>
      <c r="I3" s="119"/>
      <c r="J3" s="119"/>
      <c r="K3" s="120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9"/>
      <c r="F4" s="119"/>
      <c r="G4" s="119"/>
      <c r="H4" s="119"/>
      <c r="I4" s="119"/>
      <c r="J4" s="119"/>
      <c r="K4" s="120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9"/>
      <c r="F5" s="119"/>
      <c r="G5" s="119"/>
      <c r="H5" s="119"/>
      <c r="I5" s="119"/>
      <c r="J5" s="119"/>
      <c r="K5" s="120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9"/>
      <c r="F6" s="119"/>
      <c r="G6" s="119"/>
      <c r="H6" s="119"/>
      <c r="I6" s="119"/>
      <c r="J6" s="119"/>
      <c r="K6" s="120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9"/>
      <c r="F7" s="119"/>
      <c r="G7" s="119"/>
      <c r="H7" s="119"/>
      <c r="I7" s="119"/>
      <c r="J7" s="119"/>
      <c r="K7" s="120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9"/>
      <c r="F8" s="119"/>
      <c r="G8" s="119"/>
      <c r="H8" s="119"/>
      <c r="I8" s="119"/>
      <c r="J8" s="119"/>
      <c r="K8" s="120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16" t="s">
        <v>158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160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159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100">
        <f>G18+G26+G63+G71+G80+G83</f>
        <v>4587.150000000001</v>
      </c>
      <c r="H17" s="73" t="e">
        <f>H20+#REF!+#REF!+H29+#REF!++#REF!+#REF!+#REF!+H83</f>
        <v>#REF!</v>
      </c>
      <c r="I17" s="73" t="e">
        <f>I20+#REF!+#REF!+I29+#REF!++#REF!+#REF!+#REF!+I83</f>
        <v>#REF!</v>
      </c>
      <c r="J17" s="73">
        <f>J18+J26+J63+J71+J80+J83</f>
        <v>5092.1</v>
      </c>
      <c r="K17" s="73">
        <f>K18+K26+K63+K71+K80+K83</f>
        <v>5619.1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21" t="s">
        <v>93</v>
      </c>
      <c r="B18" s="124">
        <v>346</v>
      </c>
      <c r="C18" s="113" t="str">
        <f>C$17</f>
        <v>01</v>
      </c>
      <c r="D18" s="113" t="s">
        <v>18</v>
      </c>
      <c r="E18" s="103"/>
      <c r="F18" s="103"/>
      <c r="G18" s="112">
        <f>G21</f>
        <v>638.1</v>
      </c>
      <c r="H18" s="63"/>
      <c r="I18" s="63"/>
      <c r="J18" s="112">
        <f>J21</f>
        <v>630</v>
      </c>
      <c r="K18" s="112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21"/>
      <c r="B19" s="124"/>
      <c r="C19" s="113"/>
      <c r="D19" s="113"/>
      <c r="E19" s="103"/>
      <c r="F19" s="103"/>
      <c r="G19" s="112"/>
      <c r="H19" s="63"/>
      <c r="I19" s="63"/>
      <c r="J19" s="112"/>
      <c r="K19" s="112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21"/>
      <c r="B20" s="124"/>
      <c r="C20" s="113"/>
      <c r="D20" s="113"/>
      <c r="E20" s="103"/>
      <c r="F20" s="103"/>
      <c r="G20" s="112"/>
      <c r="H20" s="73" t="e">
        <f>#REF!</f>
        <v>#REF!</v>
      </c>
      <c r="I20" s="73" t="e">
        <f>#REF!</f>
        <v>#REF!</v>
      </c>
      <c r="J20" s="112"/>
      <c r="K20" s="112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4" t="s">
        <v>135</v>
      </c>
      <c r="B21" s="106">
        <v>346</v>
      </c>
      <c r="C21" s="103" t="str">
        <f>C$17</f>
        <v>01</v>
      </c>
      <c r="D21" s="103" t="str">
        <f>D$18</f>
        <v>02</v>
      </c>
      <c r="E21" s="103" t="s">
        <v>134</v>
      </c>
      <c r="F21" s="113"/>
      <c r="G21" s="102">
        <f>G23+G24</f>
        <v>638.1</v>
      </c>
      <c r="H21" s="73"/>
      <c r="I21" s="73"/>
      <c r="J21" s="102">
        <f>J23+J24</f>
        <v>630</v>
      </c>
      <c r="K21" s="102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4"/>
      <c r="B22" s="106"/>
      <c r="C22" s="103"/>
      <c r="D22" s="103"/>
      <c r="E22" s="103"/>
      <c r="F22" s="113"/>
      <c r="G22" s="102"/>
      <c r="H22" s="73"/>
      <c r="I22" s="73"/>
      <c r="J22" s="102"/>
      <c r="K22" s="102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7" t="s">
        <v>74</v>
      </c>
      <c r="B23" s="78">
        <v>346</v>
      </c>
      <c r="C23" s="74" t="str">
        <f>C$17</f>
        <v>01</v>
      </c>
      <c r="D23" s="74" t="str">
        <f>D$18</f>
        <v>02</v>
      </c>
      <c r="E23" s="74" t="s">
        <v>134</v>
      </c>
      <c r="F23" s="74" t="s">
        <v>75</v>
      </c>
      <c r="G23" s="63">
        <v>598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5" t="s">
        <v>95</v>
      </c>
      <c r="B24" s="106">
        <v>346</v>
      </c>
      <c r="C24" s="103" t="str">
        <f>C$17</f>
        <v>01</v>
      </c>
      <c r="D24" s="103" t="str">
        <f>D$18</f>
        <v>02</v>
      </c>
      <c r="E24" s="103" t="s">
        <v>134</v>
      </c>
      <c r="F24" s="103" t="s">
        <v>77</v>
      </c>
      <c r="G24" s="102">
        <v>40.1</v>
      </c>
      <c r="H24" s="63"/>
      <c r="I24" s="63"/>
      <c r="J24" s="102">
        <v>32</v>
      </c>
      <c r="K24" s="102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5"/>
      <c r="B25" s="106"/>
      <c r="C25" s="103"/>
      <c r="D25" s="103"/>
      <c r="E25" s="103"/>
      <c r="F25" s="103"/>
      <c r="G25" s="102"/>
      <c r="H25" s="63"/>
      <c r="I25" s="63"/>
      <c r="J25" s="102"/>
      <c r="K25" s="102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7" t="s">
        <v>94</v>
      </c>
      <c r="B26" s="124">
        <v>346</v>
      </c>
      <c r="C26" s="113" t="str">
        <f>C$17</f>
        <v>01</v>
      </c>
      <c r="D26" s="113" t="s">
        <v>24</v>
      </c>
      <c r="E26" s="113"/>
      <c r="F26" s="113"/>
      <c r="G26" s="118">
        <f>G30+G44+G53+G58</f>
        <v>3568.9500000000003</v>
      </c>
      <c r="H26" s="73"/>
      <c r="I26" s="73"/>
      <c r="J26" s="112">
        <f>J30+J44+J58</f>
        <v>3739</v>
      </c>
      <c r="K26" s="112">
        <f>K30+K44+K58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7"/>
      <c r="B27" s="124"/>
      <c r="C27" s="113"/>
      <c r="D27" s="113"/>
      <c r="E27" s="113"/>
      <c r="F27" s="113"/>
      <c r="G27" s="118"/>
      <c r="H27" s="63"/>
      <c r="I27" s="63"/>
      <c r="J27" s="112"/>
      <c r="K27" s="112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7"/>
      <c r="B28" s="124"/>
      <c r="C28" s="113"/>
      <c r="D28" s="113"/>
      <c r="E28" s="113"/>
      <c r="F28" s="113"/>
      <c r="G28" s="118"/>
      <c r="H28" s="63"/>
      <c r="I28" s="63"/>
      <c r="J28" s="112"/>
      <c r="K28" s="112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7"/>
      <c r="B29" s="124"/>
      <c r="C29" s="113"/>
      <c r="D29" s="113"/>
      <c r="E29" s="113"/>
      <c r="F29" s="113"/>
      <c r="G29" s="118"/>
      <c r="H29" s="73" t="e">
        <f>#REF!</f>
        <v>#REF!</v>
      </c>
      <c r="I29" s="73" t="e">
        <f>#REF!</f>
        <v>#REF!</v>
      </c>
      <c r="J29" s="112"/>
      <c r="K29" s="112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22" t="s">
        <v>135</v>
      </c>
      <c r="B30" s="110">
        <v>346</v>
      </c>
      <c r="C30" s="108" t="s">
        <v>17</v>
      </c>
      <c r="D30" s="108" t="s">
        <v>24</v>
      </c>
      <c r="E30" s="108" t="s">
        <v>136</v>
      </c>
      <c r="F30" s="108"/>
      <c r="G30" s="107">
        <f>G32+G36+G38+G40+G42+G43</f>
        <v>3385.8</v>
      </c>
      <c r="H30" s="84"/>
      <c r="I30" s="84"/>
      <c r="J30" s="107">
        <f>J32+J36+J38+J40+J42+J43</f>
        <v>3739</v>
      </c>
      <c r="K30" s="107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22"/>
      <c r="B31" s="110"/>
      <c r="C31" s="108"/>
      <c r="D31" s="108"/>
      <c r="E31" s="108"/>
      <c r="F31" s="108"/>
      <c r="G31" s="107"/>
      <c r="H31" s="84"/>
      <c r="I31" s="84"/>
      <c r="J31" s="107"/>
      <c r="K31" s="107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7" t="s">
        <v>74</v>
      </c>
      <c r="B32" s="78">
        <v>346</v>
      </c>
      <c r="C32" s="74" t="str">
        <f>C$17</f>
        <v>01</v>
      </c>
      <c r="D32" s="74" t="s">
        <v>24</v>
      </c>
      <c r="E32" s="74" t="s">
        <v>136</v>
      </c>
      <c r="F32" s="74" t="s">
        <v>75</v>
      </c>
      <c r="G32" s="63">
        <v>2145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6"/>
      <c r="C33" s="74"/>
      <c r="D33" s="74"/>
      <c r="E33" s="74"/>
      <c r="F33" s="74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7" t="s">
        <v>37</v>
      </c>
      <c r="B34" s="78"/>
      <c r="C34" s="74" t="str">
        <f>C$17</f>
        <v>01</v>
      </c>
      <c r="D34" s="74" t="e">
        <f>#REF!</f>
        <v>#REF!</v>
      </c>
      <c r="E34" s="74" t="e">
        <f>#REF!</f>
        <v>#REF!</v>
      </c>
      <c r="F34" s="74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8"/>
      <c r="C35" s="74" t="str">
        <f>C$17</f>
        <v>01</v>
      </c>
      <c r="D35" s="74" t="e">
        <f>#REF!</f>
        <v>#REF!</v>
      </c>
      <c r="E35" s="74" t="e">
        <f>#REF!</f>
        <v>#REF!</v>
      </c>
      <c r="F35" s="74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5" t="s">
        <v>76</v>
      </c>
      <c r="B36" s="106">
        <v>346</v>
      </c>
      <c r="C36" s="103" t="str">
        <f>C$17</f>
        <v>01</v>
      </c>
      <c r="D36" s="103" t="s">
        <v>24</v>
      </c>
      <c r="E36" s="103" t="s">
        <v>136</v>
      </c>
      <c r="F36" s="103" t="s">
        <v>77</v>
      </c>
      <c r="G36" s="102">
        <v>200.8</v>
      </c>
      <c r="H36" s="63"/>
      <c r="I36" s="63"/>
      <c r="J36" s="102">
        <v>160</v>
      </c>
      <c r="K36" s="102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5"/>
      <c r="B37" s="106"/>
      <c r="C37" s="103"/>
      <c r="D37" s="103"/>
      <c r="E37" s="103"/>
      <c r="F37" s="103"/>
      <c r="G37" s="102"/>
      <c r="H37" s="63"/>
      <c r="I37" s="63"/>
      <c r="J37" s="102"/>
      <c r="K37" s="102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5" t="s">
        <v>97</v>
      </c>
      <c r="B38" s="106">
        <v>346</v>
      </c>
      <c r="C38" s="103" t="str">
        <f>C$17</f>
        <v>01</v>
      </c>
      <c r="D38" s="103" t="s">
        <v>24</v>
      </c>
      <c r="E38" s="103" t="s">
        <v>136</v>
      </c>
      <c r="F38" s="103" t="s">
        <v>84</v>
      </c>
      <c r="G38" s="102">
        <v>190</v>
      </c>
      <c r="H38" s="63"/>
      <c r="I38" s="63"/>
      <c r="J38" s="102">
        <v>200</v>
      </c>
      <c r="K38" s="102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5"/>
      <c r="B39" s="106"/>
      <c r="C39" s="103"/>
      <c r="D39" s="103"/>
      <c r="E39" s="103"/>
      <c r="F39" s="103"/>
      <c r="G39" s="102"/>
      <c r="H39" s="63"/>
      <c r="I39" s="63"/>
      <c r="J39" s="102"/>
      <c r="K39" s="102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5" t="s">
        <v>96</v>
      </c>
      <c r="B40" s="106">
        <v>346</v>
      </c>
      <c r="C40" s="103" t="str">
        <f>C$17</f>
        <v>01</v>
      </c>
      <c r="D40" s="103" t="s">
        <v>24</v>
      </c>
      <c r="E40" s="103" t="s">
        <v>136</v>
      </c>
      <c r="F40" s="103" t="s">
        <v>78</v>
      </c>
      <c r="G40" s="102">
        <v>750</v>
      </c>
      <c r="H40" s="63"/>
      <c r="I40" s="63"/>
      <c r="J40" s="102">
        <v>965</v>
      </c>
      <c r="K40" s="102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5"/>
      <c r="B41" s="106"/>
      <c r="C41" s="103"/>
      <c r="D41" s="103"/>
      <c r="E41" s="103"/>
      <c r="F41" s="103"/>
      <c r="G41" s="102"/>
      <c r="H41" s="63"/>
      <c r="I41" s="63"/>
      <c r="J41" s="102"/>
      <c r="K41" s="102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79" t="s">
        <v>92</v>
      </c>
      <c r="B42" s="76">
        <v>346</v>
      </c>
      <c r="C42" s="74" t="str">
        <f>C$17</f>
        <v>01</v>
      </c>
      <c r="D42" s="74" t="s">
        <v>24</v>
      </c>
      <c r="E42" s="74" t="s">
        <v>136</v>
      </c>
      <c r="F42" s="74" t="s">
        <v>91</v>
      </c>
      <c r="G42" s="63">
        <v>80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79" t="s">
        <v>98</v>
      </c>
      <c r="B43" s="76">
        <v>346</v>
      </c>
      <c r="C43" s="74" t="str">
        <f>C$17</f>
        <v>01</v>
      </c>
      <c r="D43" s="74" t="s">
        <v>24</v>
      </c>
      <c r="E43" s="74" t="s">
        <v>136</v>
      </c>
      <c r="F43" s="74" t="s">
        <v>83</v>
      </c>
      <c r="G43" s="63">
        <v>20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79" t="s">
        <v>105</v>
      </c>
      <c r="B44" s="76">
        <v>346</v>
      </c>
      <c r="C44" s="74" t="s">
        <v>17</v>
      </c>
      <c r="D44" s="74" t="s">
        <v>24</v>
      </c>
      <c r="E44" s="74" t="s">
        <v>124</v>
      </c>
      <c r="F44" s="74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4" t="s">
        <v>122</v>
      </c>
      <c r="B45" s="106">
        <v>346</v>
      </c>
      <c r="C45" s="103" t="s">
        <v>17</v>
      </c>
      <c r="D45" s="103" t="s">
        <v>24</v>
      </c>
      <c r="E45" s="103" t="s">
        <v>123</v>
      </c>
      <c r="F45" s="103"/>
      <c r="G45" s="102">
        <v>165</v>
      </c>
      <c r="H45" s="63"/>
      <c r="I45" s="63"/>
      <c r="J45" s="102"/>
      <c r="K45" s="102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4"/>
      <c r="B46" s="106"/>
      <c r="C46" s="103"/>
      <c r="D46" s="103"/>
      <c r="E46" s="103"/>
      <c r="F46" s="103"/>
      <c r="G46" s="102"/>
      <c r="H46" s="63"/>
      <c r="I46" s="63"/>
      <c r="J46" s="102"/>
      <c r="K46" s="102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4"/>
      <c r="B47" s="106"/>
      <c r="C47" s="103"/>
      <c r="D47" s="103"/>
      <c r="E47" s="103"/>
      <c r="F47" s="103"/>
      <c r="G47" s="102"/>
      <c r="H47" s="63"/>
      <c r="I47" s="63"/>
      <c r="J47" s="102"/>
      <c r="K47" s="102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5" t="s">
        <v>109</v>
      </c>
      <c r="B48" s="76">
        <v>346</v>
      </c>
      <c r="C48" s="74" t="s">
        <v>17</v>
      </c>
      <c r="D48" s="74" t="s">
        <v>24</v>
      </c>
      <c r="E48" s="74" t="s">
        <v>123</v>
      </c>
      <c r="F48" s="74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4" t="s">
        <v>180</v>
      </c>
      <c r="B49" s="103" t="s">
        <v>182</v>
      </c>
      <c r="C49" s="103" t="s">
        <v>17</v>
      </c>
      <c r="D49" s="103" t="s">
        <v>24</v>
      </c>
      <c r="E49" s="103" t="s">
        <v>181</v>
      </c>
      <c r="F49" s="103"/>
      <c r="G49" s="102">
        <f>G52</f>
        <v>10.5</v>
      </c>
      <c r="H49" s="63"/>
      <c r="I49" s="63"/>
      <c r="J49" s="102"/>
      <c r="K49" s="102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4"/>
      <c r="B50" s="103"/>
      <c r="C50" s="103"/>
      <c r="D50" s="103"/>
      <c r="E50" s="103"/>
      <c r="F50" s="103"/>
      <c r="G50" s="102"/>
      <c r="H50" s="63"/>
      <c r="I50" s="63"/>
      <c r="J50" s="102"/>
      <c r="K50" s="102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4"/>
      <c r="B51" s="103"/>
      <c r="C51" s="103"/>
      <c r="D51" s="103"/>
      <c r="E51" s="103"/>
      <c r="F51" s="103"/>
      <c r="G51" s="102"/>
      <c r="H51" s="63"/>
      <c r="I51" s="63"/>
      <c r="J51" s="102"/>
      <c r="K51" s="102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5" t="s">
        <v>109</v>
      </c>
      <c r="B52" s="74" t="s">
        <v>182</v>
      </c>
      <c r="C52" s="74" t="s">
        <v>17</v>
      </c>
      <c r="D52" s="74" t="s">
        <v>24</v>
      </c>
      <c r="E52" s="74" t="s">
        <v>181</v>
      </c>
      <c r="F52" s="74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4" t="s">
        <v>192</v>
      </c>
      <c r="B53" s="103" t="s">
        <v>182</v>
      </c>
      <c r="C53" s="103" t="s">
        <v>17</v>
      </c>
      <c r="D53" s="103" t="s">
        <v>24</v>
      </c>
      <c r="E53" s="103" t="s">
        <v>193</v>
      </c>
      <c r="F53" s="103"/>
      <c r="G53" s="101">
        <f>G55+G56</f>
        <v>2.65</v>
      </c>
      <c r="H53" s="63"/>
      <c r="I53" s="63"/>
      <c r="J53" s="102"/>
      <c r="K53" s="102"/>
      <c r="L53" s="55"/>
      <c r="M53" s="48"/>
      <c r="N53" s="24"/>
      <c r="O53" s="24"/>
      <c r="P53" s="24"/>
      <c r="Q53" s="24"/>
      <c r="R53" s="24"/>
      <c r="S53" s="25"/>
    </row>
    <row r="54" spans="1:19" s="5" customFormat="1" ht="29.25" customHeight="1">
      <c r="A54" s="104"/>
      <c r="B54" s="103"/>
      <c r="C54" s="103"/>
      <c r="D54" s="103"/>
      <c r="E54" s="103"/>
      <c r="F54" s="103"/>
      <c r="G54" s="101"/>
      <c r="H54" s="63"/>
      <c r="I54" s="63"/>
      <c r="J54" s="102"/>
      <c r="K54" s="102"/>
      <c r="L54" s="55"/>
      <c r="M54" s="48"/>
      <c r="N54" s="24"/>
      <c r="O54" s="24"/>
      <c r="P54" s="24"/>
      <c r="Q54" s="24"/>
      <c r="R54" s="24"/>
      <c r="S54" s="25"/>
    </row>
    <row r="55" spans="1:19" s="5" customFormat="1" ht="21" customHeight="1">
      <c r="A55" s="75" t="s">
        <v>74</v>
      </c>
      <c r="B55" s="74" t="s">
        <v>182</v>
      </c>
      <c r="C55" s="74" t="s">
        <v>17</v>
      </c>
      <c r="D55" s="74" t="s">
        <v>24</v>
      </c>
      <c r="E55" s="74" t="s">
        <v>193</v>
      </c>
      <c r="F55" s="74" t="s">
        <v>75</v>
      </c>
      <c r="G55" s="99">
        <v>2.48</v>
      </c>
      <c r="H55" s="63"/>
      <c r="I55" s="63"/>
      <c r="J55" s="63"/>
      <c r="K55" s="63"/>
      <c r="L55" s="55"/>
      <c r="M55" s="48"/>
      <c r="N55" s="24"/>
      <c r="O55" s="24"/>
      <c r="P55" s="24"/>
      <c r="Q55" s="24"/>
      <c r="R55" s="24"/>
      <c r="S55" s="25"/>
    </row>
    <row r="56" spans="1:19" s="5" customFormat="1" ht="21" customHeight="1">
      <c r="A56" s="105" t="s">
        <v>96</v>
      </c>
      <c r="B56" s="103" t="s">
        <v>182</v>
      </c>
      <c r="C56" s="103" t="str">
        <f>C$18</f>
        <v>01</v>
      </c>
      <c r="D56" s="103" t="s">
        <v>24</v>
      </c>
      <c r="E56" s="103" t="s">
        <v>193</v>
      </c>
      <c r="F56" s="103" t="s">
        <v>78</v>
      </c>
      <c r="G56" s="101">
        <v>0.17</v>
      </c>
      <c r="H56" s="63"/>
      <c r="I56" s="63"/>
      <c r="J56" s="102"/>
      <c r="K56" s="102"/>
      <c r="L56" s="55"/>
      <c r="M56" s="48"/>
      <c r="N56" s="24"/>
      <c r="O56" s="24"/>
      <c r="P56" s="24"/>
      <c r="Q56" s="24"/>
      <c r="R56" s="24"/>
      <c r="S56" s="25"/>
    </row>
    <row r="57" spans="1:19" s="5" customFormat="1" ht="8.25" customHeight="1">
      <c r="A57" s="105"/>
      <c r="B57" s="103"/>
      <c r="C57" s="103"/>
      <c r="D57" s="103"/>
      <c r="E57" s="103"/>
      <c r="F57" s="103"/>
      <c r="G57" s="101"/>
      <c r="H57" s="63"/>
      <c r="I57" s="63"/>
      <c r="J57" s="102"/>
      <c r="K57" s="102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4" t="s">
        <v>189</v>
      </c>
      <c r="B58" s="103" t="s">
        <v>182</v>
      </c>
      <c r="C58" s="103" t="s">
        <v>17</v>
      </c>
      <c r="D58" s="103" t="s">
        <v>24</v>
      </c>
      <c r="E58" s="103" t="s">
        <v>190</v>
      </c>
      <c r="F58" s="103"/>
      <c r="G58" s="102">
        <f>G61</f>
        <v>5</v>
      </c>
      <c r="H58" s="63"/>
      <c r="I58" s="63"/>
      <c r="J58" s="102">
        <f>J63</f>
        <v>0</v>
      </c>
      <c r="K58" s="102">
        <f>K63</f>
        <v>0</v>
      </c>
      <c r="L58" s="55"/>
      <c r="M58" s="48"/>
      <c r="N58" s="24"/>
      <c r="O58" s="24"/>
      <c r="P58" s="24"/>
      <c r="Q58" s="24"/>
      <c r="R58" s="24"/>
      <c r="S58" s="25"/>
    </row>
    <row r="59" spans="1:19" s="5" customFormat="1" ht="21" customHeight="1">
      <c r="A59" s="104"/>
      <c r="B59" s="103"/>
      <c r="C59" s="103"/>
      <c r="D59" s="103"/>
      <c r="E59" s="103"/>
      <c r="F59" s="103"/>
      <c r="G59" s="102"/>
      <c r="H59" s="63"/>
      <c r="I59" s="63"/>
      <c r="J59" s="102"/>
      <c r="K59" s="102"/>
      <c r="L59" s="55"/>
      <c r="M59" s="48"/>
      <c r="N59" s="24"/>
      <c r="O59" s="24"/>
      <c r="P59" s="24"/>
      <c r="Q59" s="24"/>
      <c r="R59" s="24"/>
      <c r="S59" s="25"/>
    </row>
    <row r="60" spans="1:19" s="5" customFormat="1" ht="6.75" customHeight="1">
      <c r="A60" s="104"/>
      <c r="B60" s="103"/>
      <c r="C60" s="103"/>
      <c r="D60" s="103"/>
      <c r="E60" s="103"/>
      <c r="F60" s="103"/>
      <c r="G60" s="102"/>
      <c r="H60" s="63"/>
      <c r="I60" s="63"/>
      <c r="J60" s="102"/>
      <c r="K60" s="102"/>
      <c r="L60" s="55"/>
      <c r="M60" s="48"/>
      <c r="N60" s="24"/>
      <c r="O60" s="24"/>
      <c r="P60" s="24"/>
      <c r="Q60" s="24"/>
      <c r="R60" s="24"/>
      <c r="S60" s="25"/>
    </row>
    <row r="61" spans="1:19" s="5" customFormat="1" ht="21" customHeight="1">
      <c r="A61" s="105" t="s">
        <v>97</v>
      </c>
      <c r="B61" s="103" t="s">
        <v>182</v>
      </c>
      <c r="C61" s="103" t="str">
        <f>C$18</f>
        <v>01</v>
      </c>
      <c r="D61" s="103" t="s">
        <v>24</v>
      </c>
      <c r="E61" s="103" t="s">
        <v>191</v>
      </c>
      <c r="F61" s="103" t="s">
        <v>84</v>
      </c>
      <c r="G61" s="102">
        <v>5</v>
      </c>
      <c r="H61" s="63"/>
      <c r="I61" s="63"/>
      <c r="J61" s="102"/>
      <c r="K61" s="102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3.5" customHeight="1">
      <c r="A62" s="105"/>
      <c r="B62" s="103"/>
      <c r="C62" s="103"/>
      <c r="D62" s="103"/>
      <c r="E62" s="103"/>
      <c r="F62" s="103"/>
      <c r="G62" s="102"/>
      <c r="H62" s="63"/>
      <c r="I62" s="63"/>
      <c r="J62" s="102"/>
      <c r="K62" s="102"/>
      <c r="L62" s="55"/>
      <c r="M62" s="48"/>
      <c r="N62" s="24"/>
      <c r="O62" s="24"/>
      <c r="P62" s="24"/>
      <c r="Q62" s="24"/>
      <c r="R62" s="24"/>
      <c r="S62" s="25"/>
    </row>
    <row r="63" spans="1:19" s="5" customFormat="1" ht="19.5" customHeight="1">
      <c r="A63" s="123" t="s">
        <v>107</v>
      </c>
      <c r="B63" s="125">
        <v>346</v>
      </c>
      <c r="C63" s="113" t="s">
        <v>17</v>
      </c>
      <c r="D63" s="113" t="s">
        <v>108</v>
      </c>
      <c r="E63" s="113"/>
      <c r="F63" s="113"/>
      <c r="G63" s="112">
        <f>G66</f>
        <v>120</v>
      </c>
      <c r="H63" s="73"/>
      <c r="I63" s="73"/>
      <c r="J63" s="112">
        <f>J66</f>
        <v>0</v>
      </c>
      <c r="K63" s="112">
        <f>K66</f>
        <v>0</v>
      </c>
      <c r="L63" s="55"/>
      <c r="M63" s="48"/>
      <c r="N63" s="24"/>
      <c r="O63" s="24"/>
      <c r="P63" s="24"/>
      <c r="Q63" s="24"/>
      <c r="R63" s="24"/>
      <c r="S63" s="25"/>
    </row>
    <row r="64" spans="1:19" s="5" customFormat="1" ht="19.5" customHeight="1">
      <c r="A64" s="123"/>
      <c r="B64" s="125"/>
      <c r="C64" s="113"/>
      <c r="D64" s="113"/>
      <c r="E64" s="113"/>
      <c r="F64" s="113"/>
      <c r="G64" s="112"/>
      <c r="H64" s="73"/>
      <c r="I64" s="73"/>
      <c r="J64" s="112"/>
      <c r="K64" s="112"/>
      <c r="L64" s="55"/>
      <c r="M64" s="48"/>
      <c r="N64" s="24"/>
      <c r="O64" s="24"/>
      <c r="P64" s="24"/>
      <c r="Q64" s="24"/>
      <c r="R64" s="24"/>
      <c r="S64" s="25"/>
    </row>
    <row r="65" spans="1:19" s="5" customFormat="1" ht="10.5" customHeight="1">
      <c r="A65" s="123"/>
      <c r="B65" s="125"/>
      <c r="C65" s="113"/>
      <c r="D65" s="113"/>
      <c r="E65" s="113"/>
      <c r="F65" s="113"/>
      <c r="G65" s="112"/>
      <c r="H65" s="73"/>
      <c r="I65" s="73"/>
      <c r="J65" s="112"/>
      <c r="K65" s="112"/>
      <c r="L65" s="55"/>
      <c r="M65" s="48"/>
      <c r="N65" s="24"/>
      <c r="O65" s="24"/>
      <c r="P65" s="24"/>
      <c r="Q65" s="24"/>
      <c r="R65" s="24"/>
      <c r="S65" s="25"/>
    </row>
    <row r="66" spans="1:19" s="5" customFormat="1" ht="17.25" customHeight="1">
      <c r="A66" s="81" t="s">
        <v>105</v>
      </c>
      <c r="B66" s="82">
        <v>346</v>
      </c>
      <c r="C66" s="83" t="s">
        <v>125</v>
      </c>
      <c r="D66" s="83" t="s">
        <v>108</v>
      </c>
      <c r="E66" s="83" t="s">
        <v>124</v>
      </c>
      <c r="F66" s="83"/>
      <c r="G66" s="84">
        <f>G67</f>
        <v>120</v>
      </c>
      <c r="H66" s="84"/>
      <c r="I66" s="84"/>
      <c r="J66" s="84">
        <f>J67</f>
        <v>0</v>
      </c>
      <c r="K66" s="84">
        <f>K67</f>
        <v>0</v>
      </c>
      <c r="L66" s="55"/>
      <c r="M66" s="48"/>
      <c r="N66" s="24"/>
      <c r="O66" s="24"/>
      <c r="P66" s="24"/>
      <c r="Q66" s="24"/>
      <c r="R66" s="24"/>
      <c r="S66" s="25"/>
    </row>
    <row r="67" spans="1:19" s="5" customFormat="1" ht="13.5" customHeight="1">
      <c r="A67" s="105" t="s">
        <v>121</v>
      </c>
      <c r="B67" s="106">
        <v>346</v>
      </c>
      <c r="C67" s="103" t="s">
        <v>17</v>
      </c>
      <c r="D67" s="103" t="s">
        <v>108</v>
      </c>
      <c r="E67" s="103" t="s">
        <v>120</v>
      </c>
      <c r="F67" s="103"/>
      <c r="G67" s="102">
        <f>G70</f>
        <v>120</v>
      </c>
      <c r="H67" s="63"/>
      <c r="I67" s="63"/>
      <c r="J67" s="102">
        <f>J70</f>
        <v>0</v>
      </c>
      <c r="K67" s="102">
        <f>K70</f>
        <v>0</v>
      </c>
      <c r="L67" s="55"/>
      <c r="M67" s="48"/>
      <c r="N67" s="24"/>
      <c r="O67" s="24"/>
      <c r="P67" s="24"/>
      <c r="Q67" s="24"/>
      <c r="R67" s="24"/>
      <c r="S67" s="25"/>
    </row>
    <row r="68" spans="1:19" s="5" customFormat="1" ht="13.5" customHeight="1">
      <c r="A68" s="105"/>
      <c r="B68" s="106"/>
      <c r="C68" s="103"/>
      <c r="D68" s="103"/>
      <c r="E68" s="103"/>
      <c r="F68" s="103"/>
      <c r="G68" s="102"/>
      <c r="H68" s="63"/>
      <c r="I68" s="63"/>
      <c r="J68" s="102"/>
      <c r="K68" s="102"/>
      <c r="L68" s="55"/>
      <c r="M68" s="48"/>
      <c r="N68" s="24"/>
      <c r="O68" s="24"/>
      <c r="P68" s="24"/>
      <c r="Q68" s="24"/>
      <c r="R68" s="24"/>
      <c r="S68" s="25"/>
    </row>
    <row r="69" spans="1:19" s="5" customFormat="1" ht="54" customHeight="1">
      <c r="A69" s="105"/>
      <c r="B69" s="106"/>
      <c r="C69" s="103"/>
      <c r="D69" s="103"/>
      <c r="E69" s="103"/>
      <c r="F69" s="103"/>
      <c r="G69" s="102"/>
      <c r="H69" s="63"/>
      <c r="I69" s="63"/>
      <c r="J69" s="102"/>
      <c r="K69" s="102"/>
      <c r="L69" s="55"/>
      <c r="M69" s="48"/>
      <c r="N69" s="24"/>
      <c r="O69" s="24"/>
      <c r="P69" s="24"/>
      <c r="Q69" s="24"/>
      <c r="R69" s="24"/>
      <c r="S69" s="25"/>
    </row>
    <row r="70" spans="1:19" s="5" customFormat="1" ht="15" customHeight="1">
      <c r="A70" s="79" t="s">
        <v>109</v>
      </c>
      <c r="B70" s="76">
        <v>346</v>
      </c>
      <c r="C70" s="74" t="s">
        <v>17</v>
      </c>
      <c r="D70" s="74" t="s">
        <v>108</v>
      </c>
      <c r="E70" s="74" t="s">
        <v>120</v>
      </c>
      <c r="F70" s="74" t="s">
        <v>110</v>
      </c>
      <c r="G70" s="63">
        <v>120</v>
      </c>
      <c r="H70" s="63"/>
      <c r="I70" s="63"/>
      <c r="J70" s="63"/>
      <c r="K70" s="63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86" t="s">
        <v>137</v>
      </c>
      <c r="B71" s="85">
        <v>346</v>
      </c>
      <c r="C71" s="87" t="s">
        <v>17</v>
      </c>
      <c r="D71" s="87" t="s">
        <v>22</v>
      </c>
      <c r="E71" s="87"/>
      <c r="F71" s="87"/>
      <c r="G71" s="88">
        <f>G72+G76</f>
        <v>0</v>
      </c>
      <c r="H71" s="88"/>
      <c r="I71" s="88"/>
      <c r="J71" s="88">
        <f>J72+J76</f>
        <v>99</v>
      </c>
      <c r="K71" s="88">
        <f>K72+K76</f>
        <v>0</v>
      </c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105" t="s">
        <v>138</v>
      </c>
      <c r="B72" s="110">
        <v>346</v>
      </c>
      <c r="C72" s="103" t="s">
        <v>17</v>
      </c>
      <c r="D72" s="103" t="s">
        <v>22</v>
      </c>
      <c r="E72" s="103" t="s">
        <v>141</v>
      </c>
      <c r="F72" s="103"/>
      <c r="G72" s="102">
        <f>G74</f>
        <v>0</v>
      </c>
      <c r="H72" s="63"/>
      <c r="I72" s="63"/>
      <c r="J72" s="102">
        <f>J74</f>
        <v>69</v>
      </c>
      <c r="K72" s="102">
        <f>K74</f>
        <v>0</v>
      </c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5"/>
      <c r="B73" s="110"/>
      <c r="C73" s="103"/>
      <c r="D73" s="103"/>
      <c r="E73" s="103"/>
      <c r="F73" s="103"/>
      <c r="G73" s="102"/>
      <c r="H73" s="63"/>
      <c r="I73" s="63"/>
      <c r="J73" s="102"/>
      <c r="K73" s="102"/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5" t="s">
        <v>96</v>
      </c>
      <c r="B74" s="106">
        <v>346</v>
      </c>
      <c r="C74" s="103" t="str">
        <f>C$17</f>
        <v>01</v>
      </c>
      <c r="D74" s="103" t="s">
        <v>22</v>
      </c>
      <c r="E74" s="103" t="s">
        <v>141</v>
      </c>
      <c r="F74" s="103" t="s">
        <v>78</v>
      </c>
      <c r="G74" s="102"/>
      <c r="H74" s="63"/>
      <c r="I74" s="63"/>
      <c r="J74" s="102">
        <v>69</v>
      </c>
      <c r="K74" s="102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5"/>
      <c r="B75" s="106"/>
      <c r="C75" s="103"/>
      <c r="D75" s="103"/>
      <c r="E75" s="103"/>
      <c r="F75" s="103"/>
      <c r="G75" s="102"/>
      <c r="H75" s="63"/>
      <c r="I75" s="63"/>
      <c r="J75" s="102"/>
      <c r="K75" s="102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5" t="s">
        <v>139</v>
      </c>
      <c r="B76" s="106">
        <v>346</v>
      </c>
      <c r="C76" s="103" t="s">
        <v>17</v>
      </c>
      <c r="D76" s="103" t="s">
        <v>22</v>
      </c>
      <c r="E76" s="103" t="s">
        <v>140</v>
      </c>
      <c r="F76" s="103"/>
      <c r="G76" s="102">
        <f>G78</f>
        <v>0</v>
      </c>
      <c r="H76" s="63"/>
      <c r="I76" s="63"/>
      <c r="J76" s="102">
        <f>J78</f>
        <v>30</v>
      </c>
      <c r="K76" s="102">
        <f>K78</f>
        <v>0</v>
      </c>
      <c r="L76" s="55"/>
      <c r="M76" s="48"/>
      <c r="N76" s="24"/>
      <c r="O76" s="24"/>
      <c r="P76" s="24"/>
      <c r="Q76" s="24"/>
      <c r="R76" s="24"/>
      <c r="S76" s="25"/>
    </row>
    <row r="77" spans="1:19" s="5" customFormat="1" ht="15" customHeight="1">
      <c r="A77" s="105"/>
      <c r="B77" s="106"/>
      <c r="C77" s="103"/>
      <c r="D77" s="103"/>
      <c r="E77" s="103"/>
      <c r="F77" s="103"/>
      <c r="G77" s="102"/>
      <c r="H77" s="63"/>
      <c r="I77" s="63"/>
      <c r="J77" s="102"/>
      <c r="K77" s="102"/>
      <c r="L77" s="55"/>
      <c r="M77" s="48"/>
      <c r="N77" s="24"/>
      <c r="O77" s="24"/>
      <c r="P77" s="24"/>
      <c r="Q77" s="24"/>
      <c r="R77" s="24"/>
      <c r="S77" s="25"/>
    </row>
    <row r="78" spans="1:19" s="5" customFormat="1" ht="15" customHeight="1">
      <c r="A78" s="105" t="s">
        <v>96</v>
      </c>
      <c r="B78" s="106">
        <v>346</v>
      </c>
      <c r="C78" s="103" t="str">
        <f>C$17</f>
        <v>01</v>
      </c>
      <c r="D78" s="103" t="s">
        <v>22</v>
      </c>
      <c r="E78" s="103" t="s">
        <v>140</v>
      </c>
      <c r="F78" s="103" t="s">
        <v>78</v>
      </c>
      <c r="G78" s="102"/>
      <c r="H78" s="63"/>
      <c r="I78" s="63"/>
      <c r="J78" s="102">
        <v>30</v>
      </c>
      <c r="K78" s="102"/>
      <c r="L78" s="55"/>
      <c r="M78" s="48"/>
      <c r="N78" s="24"/>
      <c r="O78" s="24"/>
      <c r="P78" s="24"/>
      <c r="Q78" s="24"/>
      <c r="R78" s="24"/>
      <c r="S78" s="25"/>
    </row>
    <row r="79" spans="1:19" s="5" customFormat="1" ht="15" customHeight="1">
      <c r="A79" s="105"/>
      <c r="B79" s="106"/>
      <c r="C79" s="103"/>
      <c r="D79" s="103"/>
      <c r="E79" s="103"/>
      <c r="F79" s="103"/>
      <c r="G79" s="102"/>
      <c r="H79" s="63"/>
      <c r="I79" s="63"/>
      <c r="J79" s="102"/>
      <c r="K79" s="102"/>
      <c r="L79" s="55"/>
      <c r="M79" s="48"/>
      <c r="N79" s="24"/>
      <c r="O79" s="24"/>
      <c r="P79" s="24"/>
      <c r="Q79" s="24"/>
      <c r="R79" s="24"/>
      <c r="S79" s="25"/>
    </row>
    <row r="80" spans="1:19" s="5" customFormat="1" ht="14.25" customHeight="1">
      <c r="A80" s="89" t="s">
        <v>70</v>
      </c>
      <c r="B80" s="90">
        <v>346</v>
      </c>
      <c r="C80" s="72" t="s">
        <v>17</v>
      </c>
      <c r="D80" s="72" t="s">
        <v>73</v>
      </c>
      <c r="E80" s="74"/>
      <c r="F80" s="74"/>
      <c r="G80" s="73">
        <f>G81</f>
        <v>3</v>
      </c>
      <c r="H80" s="63"/>
      <c r="I80" s="63"/>
      <c r="J80" s="73">
        <f>J81</f>
        <v>3</v>
      </c>
      <c r="K80" s="73">
        <f>K81</f>
        <v>3</v>
      </c>
      <c r="L80" s="55"/>
      <c r="M80" s="48"/>
      <c r="N80" s="24"/>
      <c r="O80" s="24"/>
      <c r="P80" s="24"/>
      <c r="Q80" s="24"/>
      <c r="R80" s="24"/>
      <c r="S80" s="25"/>
    </row>
    <row r="81" spans="1:19" s="5" customFormat="1" ht="14.25" customHeight="1">
      <c r="A81" s="91" t="s">
        <v>71</v>
      </c>
      <c r="B81" s="92">
        <v>346</v>
      </c>
      <c r="C81" s="83" t="s">
        <v>17</v>
      </c>
      <c r="D81" s="83" t="s">
        <v>73</v>
      </c>
      <c r="E81" s="83" t="s">
        <v>131</v>
      </c>
      <c r="F81" s="83"/>
      <c r="G81" s="84">
        <f>G82</f>
        <v>3</v>
      </c>
      <c r="H81" s="84"/>
      <c r="I81" s="84"/>
      <c r="J81" s="84">
        <f>J82</f>
        <v>3</v>
      </c>
      <c r="K81" s="84">
        <f>K82</f>
        <v>3</v>
      </c>
      <c r="L81" s="55"/>
      <c r="M81" s="48"/>
      <c r="N81" s="24"/>
      <c r="O81" s="24"/>
      <c r="P81" s="24"/>
      <c r="Q81" s="24"/>
      <c r="R81" s="24"/>
      <c r="S81" s="25"/>
    </row>
    <row r="82" spans="1:19" s="5" customFormat="1" ht="14.25" customHeight="1">
      <c r="A82" s="58" t="s">
        <v>81</v>
      </c>
      <c r="B82" s="78">
        <v>346</v>
      </c>
      <c r="C82" s="74" t="s">
        <v>17</v>
      </c>
      <c r="D82" s="74" t="s">
        <v>73</v>
      </c>
      <c r="E82" s="74" t="s">
        <v>131</v>
      </c>
      <c r="F82" s="74" t="s">
        <v>82</v>
      </c>
      <c r="G82" s="63">
        <v>3</v>
      </c>
      <c r="H82" s="63"/>
      <c r="I82" s="63"/>
      <c r="J82" s="63">
        <v>3</v>
      </c>
      <c r="K82" s="63">
        <v>3</v>
      </c>
      <c r="L82" s="55"/>
      <c r="M82" s="48"/>
      <c r="N82" s="24"/>
      <c r="O82" s="24"/>
      <c r="P82" s="24"/>
      <c r="Q82" s="24"/>
      <c r="R82" s="24"/>
      <c r="S82" s="25"/>
    </row>
    <row r="83" spans="1:19" ht="14.25" customHeight="1">
      <c r="A83" s="89" t="s">
        <v>29</v>
      </c>
      <c r="B83" s="90">
        <v>346</v>
      </c>
      <c r="C83" s="72" t="str">
        <f>C$17</f>
        <v>01</v>
      </c>
      <c r="D83" s="72" t="s">
        <v>79</v>
      </c>
      <c r="E83" s="74"/>
      <c r="F83" s="74"/>
      <c r="G83" s="73">
        <f>G84+G91+G94+G100</f>
        <v>257.1</v>
      </c>
      <c r="H83" s="73" t="e">
        <f>#REF!+#REF!+#REF!+#REF!+#REF!+#REF!+#REF!</f>
        <v>#REF!</v>
      </c>
      <c r="I83" s="73" t="e">
        <f>#REF!+#REF!+#REF!+#REF!+#REF!+#REF!+#REF!</f>
        <v>#REF!</v>
      </c>
      <c r="J83" s="73">
        <f>J84+J91+J94+J100</f>
        <v>621.1</v>
      </c>
      <c r="K83" s="73">
        <f>K84+K91+K94+K100</f>
        <v>1227.1</v>
      </c>
      <c r="L83" s="53"/>
      <c r="M83" s="28"/>
      <c r="N83" s="11"/>
      <c r="O83" s="11"/>
      <c r="P83" s="11"/>
      <c r="Q83" s="11"/>
      <c r="R83" s="11"/>
      <c r="S83" s="15"/>
    </row>
    <row r="84" spans="1:19" ht="14.25" customHeight="1">
      <c r="A84" s="122" t="s">
        <v>99</v>
      </c>
      <c r="B84" s="110">
        <v>346</v>
      </c>
      <c r="C84" s="108" t="str">
        <f>C$17</f>
        <v>01</v>
      </c>
      <c r="D84" s="108" t="str">
        <f>D83</f>
        <v>13</v>
      </c>
      <c r="E84" s="108" t="s">
        <v>126</v>
      </c>
      <c r="F84" s="108"/>
      <c r="G84" s="107">
        <f>G86+G87</f>
        <v>3</v>
      </c>
      <c r="H84" s="84"/>
      <c r="I84" s="84"/>
      <c r="J84" s="107">
        <f>J86+J87</f>
        <v>3</v>
      </c>
      <c r="K84" s="107">
        <f>K86+K87</f>
        <v>3</v>
      </c>
      <c r="L84" s="53"/>
      <c r="M84" s="28"/>
      <c r="N84" s="11"/>
      <c r="O84" s="11"/>
      <c r="P84" s="11"/>
      <c r="Q84" s="11"/>
      <c r="R84" s="11"/>
      <c r="S84" s="15"/>
    </row>
    <row r="85" spans="1:19" ht="14.25" customHeight="1">
      <c r="A85" s="122"/>
      <c r="B85" s="110"/>
      <c r="C85" s="108"/>
      <c r="D85" s="108"/>
      <c r="E85" s="108"/>
      <c r="F85" s="108"/>
      <c r="G85" s="107"/>
      <c r="H85" s="84">
        <f>H86</f>
        <v>0</v>
      </c>
      <c r="I85" s="84">
        <f>I86</f>
        <v>0</v>
      </c>
      <c r="J85" s="107"/>
      <c r="K85" s="107"/>
      <c r="L85" s="53"/>
      <c r="M85" s="28"/>
      <c r="N85" s="11"/>
      <c r="O85" s="11"/>
      <c r="P85" s="11"/>
      <c r="Q85" s="11"/>
      <c r="R85" s="11"/>
      <c r="S85" s="15"/>
    </row>
    <row r="86" spans="1:19" ht="14.25" customHeight="1">
      <c r="A86" s="77" t="s">
        <v>74</v>
      </c>
      <c r="B86" s="78">
        <v>346</v>
      </c>
      <c r="C86" s="74" t="str">
        <f>C$17</f>
        <v>01</v>
      </c>
      <c r="D86" s="74" t="str">
        <f>D83</f>
        <v>13</v>
      </c>
      <c r="E86" s="74" t="s">
        <v>126</v>
      </c>
      <c r="F86" s="74" t="s">
        <v>75</v>
      </c>
      <c r="G86" s="63">
        <v>2.5</v>
      </c>
      <c r="H86" s="63"/>
      <c r="I86" s="63"/>
      <c r="J86" s="63">
        <v>2.5</v>
      </c>
      <c r="K86" s="63">
        <v>2.5</v>
      </c>
      <c r="L86" s="53"/>
      <c r="M86" s="28"/>
      <c r="N86" s="11"/>
      <c r="O86" s="11"/>
      <c r="P86" s="11"/>
      <c r="Q86" s="11"/>
      <c r="R86" s="11"/>
      <c r="S86" s="15"/>
    </row>
    <row r="87" spans="1:19" ht="14.25" customHeight="1">
      <c r="A87" s="105" t="s">
        <v>96</v>
      </c>
      <c r="B87" s="106">
        <v>346</v>
      </c>
      <c r="C87" s="103" t="str">
        <f>C17</f>
        <v>01</v>
      </c>
      <c r="D87" s="103" t="str">
        <f>D83</f>
        <v>13</v>
      </c>
      <c r="E87" s="103" t="s">
        <v>126</v>
      </c>
      <c r="F87" s="103" t="s">
        <v>78</v>
      </c>
      <c r="G87" s="102">
        <v>0.5</v>
      </c>
      <c r="H87" s="63"/>
      <c r="I87" s="63"/>
      <c r="J87" s="102">
        <v>0.5</v>
      </c>
      <c r="K87" s="102">
        <v>0.5</v>
      </c>
      <c r="L87" s="53"/>
      <c r="M87" s="28"/>
      <c r="N87" s="11"/>
      <c r="O87" s="11"/>
      <c r="P87" s="11"/>
      <c r="Q87" s="11"/>
      <c r="R87" s="11"/>
      <c r="S87" s="15"/>
    </row>
    <row r="88" spans="1:19" ht="14.25" customHeight="1" hidden="1">
      <c r="A88" s="105"/>
      <c r="B88" s="106"/>
      <c r="C88" s="103"/>
      <c r="D88" s="103"/>
      <c r="E88" s="103"/>
      <c r="F88" s="103"/>
      <c r="G88" s="102"/>
      <c r="H88" s="63"/>
      <c r="I88" s="63"/>
      <c r="J88" s="102"/>
      <c r="K88" s="102"/>
      <c r="L88" s="30"/>
      <c r="M88" s="27"/>
      <c r="N88" s="20"/>
      <c r="O88" s="20"/>
      <c r="P88" s="20"/>
      <c r="Q88" s="20"/>
      <c r="R88" s="20"/>
      <c r="S88" s="15"/>
    </row>
    <row r="89" spans="1:19" ht="14.25" customHeight="1" hidden="1">
      <c r="A89" s="105"/>
      <c r="B89" s="106"/>
      <c r="C89" s="103"/>
      <c r="D89" s="103"/>
      <c r="E89" s="103"/>
      <c r="F89" s="103"/>
      <c r="G89" s="102"/>
      <c r="H89" s="63"/>
      <c r="I89" s="63"/>
      <c r="J89" s="102"/>
      <c r="K89" s="102"/>
      <c r="L89" s="30"/>
      <c r="M89" s="27"/>
      <c r="N89" s="20"/>
      <c r="O89" s="20"/>
      <c r="P89" s="20"/>
      <c r="Q89" s="20"/>
      <c r="R89" s="20"/>
      <c r="S89" s="15"/>
    </row>
    <row r="90" spans="1:19" ht="19.5" customHeight="1">
      <c r="A90" s="105"/>
      <c r="B90" s="106"/>
      <c r="C90" s="103"/>
      <c r="D90" s="103"/>
      <c r="E90" s="103"/>
      <c r="F90" s="103"/>
      <c r="G90" s="102"/>
      <c r="H90" s="63"/>
      <c r="I90" s="63"/>
      <c r="J90" s="102"/>
      <c r="K90" s="102"/>
      <c r="L90" s="30"/>
      <c r="M90" s="27"/>
      <c r="N90" s="20"/>
      <c r="O90" s="20"/>
      <c r="P90" s="20"/>
      <c r="Q90" s="20"/>
      <c r="R90" s="20"/>
      <c r="S90" s="15"/>
    </row>
    <row r="91" spans="1:19" ht="15" customHeight="1">
      <c r="A91" s="81" t="s">
        <v>87</v>
      </c>
      <c r="B91" s="82">
        <v>346</v>
      </c>
      <c r="C91" s="83" t="s">
        <v>17</v>
      </c>
      <c r="D91" s="83" t="s">
        <v>79</v>
      </c>
      <c r="E91" s="83" t="s">
        <v>142</v>
      </c>
      <c r="F91" s="83"/>
      <c r="G91" s="84">
        <f>G92</f>
        <v>220</v>
      </c>
      <c r="H91" s="84"/>
      <c r="I91" s="84"/>
      <c r="J91" s="84"/>
      <c r="K91" s="84"/>
      <c r="L91" s="30"/>
      <c r="M91" s="27"/>
      <c r="N91" s="20"/>
      <c r="O91" s="20"/>
      <c r="P91" s="20"/>
      <c r="Q91" s="20"/>
      <c r="R91" s="20"/>
      <c r="S91" s="15"/>
    </row>
    <row r="92" spans="1:19" ht="15" customHeight="1">
      <c r="A92" s="105" t="s">
        <v>96</v>
      </c>
      <c r="B92" s="106">
        <v>346</v>
      </c>
      <c r="C92" s="103" t="s">
        <v>17</v>
      </c>
      <c r="D92" s="103" t="s">
        <v>79</v>
      </c>
      <c r="E92" s="103" t="s">
        <v>142</v>
      </c>
      <c r="F92" s="103" t="s">
        <v>78</v>
      </c>
      <c r="G92" s="102">
        <v>220</v>
      </c>
      <c r="H92" s="63"/>
      <c r="I92" s="63"/>
      <c r="J92" s="102"/>
      <c r="K92" s="102"/>
      <c r="L92" s="30"/>
      <c r="M92" s="27"/>
      <c r="N92" s="20"/>
      <c r="O92" s="20"/>
      <c r="P92" s="20"/>
      <c r="Q92" s="20"/>
      <c r="R92" s="20"/>
      <c r="S92" s="15"/>
    </row>
    <row r="93" spans="1:19" ht="15" customHeight="1">
      <c r="A93" s="105"/>
      <c r="B93" s="106"/>
      <c r="C93" s="103"/>
      <c r="D93" s="103"/>
      <c r="E93" s="103"/>
      <c r="F93" s="103"/>
      <c r="G93" s="102"/>
      <c r="H93" s="63"/>
      <c r="I93" s="63"/>
      <c r="J93" s="102"/>
      <c r="K93" s="102"/>
      <c r="L93" s="30"/>
      <c r="M93" s="27"/>
      <c r="N93" s="20"/>
      <c r="O93" s="20"/>
      <c r="P93" s="20"/>
      <c r="Q93" s="20"/>
      <c r="R93" s="20"/>
      <c r="S93" s="15"/>
    </row>
    <row r="94" spans="1:19" ht="15" customHeight="1">
      <c r="A94" s="109" t="s">
        <v>143</v>
      </c>
      <c r="B94" s="110">
        <v>346</v>
      </c>
      <c r="C94" s="108" t="s">
        <v>17</v>
      </c>
      <c r="D94" s="108" t="s">
        <v>79</v>
      </c>
      <c r="E94" s="108" t="s">
        <v>144</v>
      </c>
      <c r="F94" s="108"/>
      <c r="G94" s="107">
        <f>G98</f>
        <v>34.1</v>
      </c>
      <c r="H94" s="84"/>
      <c r="I94" s="84"/>
      <c r="J94" s="107">
        <f>J98</f>
        <v>34.1</v>
      </c>
      <c r="K94" s="107">
        <f>K98</f>
        <v>34.1</v>
      </c>
      <c r="L94" s="30"/>
      <c r="M94" s="27"/>
      <c r="N94" s="20"/>
      <c r="O94" s="20"/>
      <c r="P94" s="20"/>
      <c r="Q94" s="20"/>
      <c r="R94" s="20"/>
      <c r="S94" s="15"/>
    </row>
    <row r="95" spans="1:19" ht="15" customHeight="1">
      <c r="A95" s="109"/>
      <c r="B95" s="110"/>
      <c r="C95" s="108"/>
      <c r="D95" s="108"/>
      <c r="E95" s="108"/>
      <c r="F95" s="108"/>
      <c r="G95" s="107"/>
      <c r="H95" s="84"/>
      <c r="I95" s="84"/>
      <c r="J95" s="107"/>
      <c r="K95" s="107"/>
      <c r="L95" s="30"/>
      <c r="M95" s="27"/>
      <c r="N95" s="20"/>
      <c r="O95" s="20"/>
      <c r="P95" s="20"/>
      <c r="Q95" s="20"/>
      <c r="R95" s="20"/>
      <c r="S95" s="15"/>
    </row>
    <row r="96" spans="1:19" ht="15" customHeight="1">
      <c r="A96" s="109"/>
      <c r="B96" s="110"/>
      <c r="C96" s="108"/>
      <c r="D96" s="108"/>
      <c r="E96" s="108"/>
      <c r="F96" s="108"/>
      <c r="G96" s="107"/>
      <c r="H96" s="84"/>
      <c r="I96" s="84"/>
      <c r="J96" s="107"/>
      <c r="K96" s="107"/>
      <c r="L96" s="30"/>
      <c r="M96" s="27"/>
      <c r="N96" s="20"/>
      <c r="O96" s="20"/>
      <c r="P96" s="20"/>
      <c r="Q96" s="20"/>
      <c r="R96" s="20"/>
      <c r="S96" s="15"/>
    </row>
    <row r="97" spans="1:19" ht="19.5" customHeight="1">
      <c r="A97" s="109"/>
      <c r="B97" s="110"/>
      <c r="C97" s="108"/>
      <c r="D97" s="108"/>
      <c r="E97" s="108"/>
      <c r="F97" s="108"/>
      <c r="G97" s="107"/>
      <c r="H97" s="84"/>
      <c r="I97" s="84"/>
      <c r="J97" s="107"/>
      <c r="K97" s="107"/>
      <c r="L97" s="30"/>
      <c r="M97" s="27"/>
      <c r="N97" s="20"/>
      <c r="O97" s="20"/>
      <c r="P97" s="20"/>
      <c r="Q97" s="20"/>
      <c r="R97" s="20"/>
      <c r="S97" s="15"/>
    </row>
    <row r="98" spans="1:19" ht="19.5" customHeight="1">
      <c r="A98" s="104" t="s">
        <v>96</v>
      </c>
      <c r="B98" s="106">
        <v>346</v>
      </c>
      <c r="C98" s="103" t="s">
        <v>17</v>
      </c>
      <c r="D98" s="103" t="s">
        <v>79</v>
      </c>
      <c r="E98" s="103" t="s">
        <v>144</v>
      </c>
      <c r="F98" s="103" t="s">
        <v>78</v>
      </c>
      <c r="G98" s="102">
        <v>34.1</v>
      </c>
      <c r="H98" s="63"/>
      <c r="I98" s="63"/>
      <c r="J98" s="102">
        <v>34.1</v>
      </c>
      <c r="K98" s="102">
        <v>34.1</v>
      </c>
      <c r="L98" s="30"/>
      <c r="M98" s="27"/>
      <c r="N98" s="20"/>
      <c r="O98" s="20"/>
      <c r="P98" s="20"/>
      <c r="Q98" s="20"/>
      <c r="R98" s="20"/>
      <c r="S98" s="15"/>
    </row>
    <row r="99" spans="1:19" ht="15" customHeight="1">
      <c r="A99" s="104"/>
      <c r="B99" s="106"/>
      <c r="C99" s="103"/>
      <c r="D99" s="103"/>
      <c r="E99" s="103"/>
      <c r="F99" s="103"/>
      <c r="G99" s="102"/>
      <c r="H99" s="63"/>
      <c r="I99" s="63"/>
      <c r="J99" s="102"/>
      <c r="K99" s="102"/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91" t="s">
        <v>35</v>
      </c>
      <c r="B100" s="92">
        <v>346</v>
      </c>
      <c r="C100" s="83" t="s">
        <v>17</v>
      </c>
      <c r="D100" s="83" t="s">
        <v>79</v>
      </c>
      <c r="E100" s="83" t="s">
        <v>161</v>
      </c>
      <c r="F100" s="83"/>
      <c r="G100" s="84">
        <f>G101</f>
        <v>0</v>
      </c>
      <c r="H100" s="84"/>
      <c r="I100" s="84"/>
      <c r="J100" s="84">
        <f>J101</f>
        <v>584</v>
      </c>
      <c r="K100" s="84">
        <f>K101</f>
        <v>1190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5" t="s">
        <v>96</v>
      </c>
      <c r="B101" s="106">
        <v>346</v>
      </c>
      <c r="C101" s="103" t="s">
        <v>17</v>
      </c>
      <c r="D101" s="103" t="s">
        <v>79</v>
      </c>
      <c r="E101" s="103" t="s">
        <v>161</v>
      </c>
      <c r="F101" s="103" t="s">
        <v>78</v>
      </c>
      <c r="G101" s="102"/>
      <c r="H101" s="63"/>
      <c r="I101" s="63"/>
      <c r="J101" s="102">
        <v>584</v>
      </c>
      <c r="K101" s="102">
        <v>1190</v>
      </c>
      <c r="L101" s="30"/>
      <c r="M101" s="27"/>
      <c r="N101" s="20"/>
      <c r="O101" s="20"/>
      <c r="P101" s="20"/>
      <c r="Q101" s="20"/>
      <c r="R101" s="20"/>
      <c r="S101" s="15"/>
    </row>
    <row r="102" spans="1:19" ht="14.25" customHeight="1">
      <c r="A102" s="105"/>
      <c r="B102" s="106"/>
      <c r="C102" s="103"/>
      <c r="D102" s="103"/>
      <c r="E102" s="103"/>
      <c r="F102" s="103"/>
      <c r="G102" s="102"/>
      <c r="H102" s="63"/>
      <c r="I102" s="63"/>
      <c r="J102" s="102"/>
      <c r="K102" s="102"/>
      <c r="L102" s="30"/>
      <c r="M102" s="27"/>
      <c r="N102" s="20"/>
      <c r="O102" s="20"/>
      <c r="P102" s="20"/>
      <c r="Q102" s="20"/>
      <c r="R102" s="20"/>
      <c r="S102" s="15"/>
    </row>
    <row r="103" spans="1:19" s="7" customFormat="1" ht="14.25" customHeight="1">
      <c r="A103" s="89" t="s">
        <v>25</v>
      </c>
      <c r="B103" s="90">
        <v>346</v>
      </c>
      <c r="C103" s="72" t="s">
        <v>18</v>
      </c>
      <c r="D103" s="72"/>
      <c r="E103" s="72"/>
      <c r="F103" s="72"/>
      <c r="G103" s="73">
        <f>G104</f>
        <v>173.5</v>
      </c>
      <c r="H103" s="63"/>
      <c r="I103" s="63"/>
      <c r="J103" s="73">
        <f>J104</f>
        <v>174</v>
      </c>
      <c r="K103" s="73">
        <f>K104</f>
        <v>174</v>
      </c>
      <c r="L103" s="56"/>
      <c r="M103" s="32"/>
      <c r="N103" s="33"/>
      <c r="O103" s="33"/>
      <c r="P103" s="33"/>
      <c r="Q103" s="33"/>
      <c r="R103" s="33"/>
      <c r="S103" s="19"/>
    </row>
    <row r="104" spans="1:19" ht="14.25" customHeight="1">
      <c r="A104" s="93" t="s">
        <v>26</v>
      </c>
      <c r="B104" s="94">
        <v>346</v>
      </c>
      <c r="C104" s="87" t="s">
        <v>18</v>
      </c>
      <c r="D104" s="87" t="s">
        <v>19</v>
      </c>
      <c r="E104" s="87"/>
      <c r="F104" s="87"/>
      <c r="G104" s="88">
        <f>G105</f>
        <v>173.5</v>
      </c>
      <c r="H104" s="88"/>
      <c r="I104" s="88"/>
      <c r="J104" s="88">
        <f>J105</f>
        <v>174</v>
      </c>
      <c r="K104" s="88">
        <f>K105</f>
        <v>174</v>
      </c>
      <c r="L104" s="30"/>
      <c r="M104" s="27"/>
      <c r="N104" s="20"/>
      <c r="O104" s="20"/>
      <c r="P104" s="20"/>
      <c r="Q104" s="20"/>
      <c r="R104" s="20"/>
      <c r="S104" s="15"/>
    </row>
    <row r="105" spans="1:19" ht="14.25" customHeight="1">
      <c r="A105" s="105" t="s">
        <v>100</v>
      </c>
      <c r="B105" s="106">
        <v>346</v>
      </c>
      <c r="C105" s="103" t="s">
        <v>18</v>
      </c>
      <c r="D105" s="103" t="s">
        <v>19</v>
      </c>
      <c r="E105" s="103" t="s">
        <v>130</v>
      </c>
      <c r="F105" s="103"/>
      <c r="G105" s="102">
        <f>G107+G108</f>
        <v>173.5</v>
      </c>
      <c r="H105" s="63"/>
      <c r="I105" s="63"/>
      <c r="J105" s="102">
        <f>J107+J108</f>
        <v>174</v>
      </c>
      <c r="K105" s="102">
        <f>K107+K108</f>
        <v>174</v>
      </c>
      <c r="L105" s="30"/>
      <c r="M105" s="27"/>
      <c r="N105" s="20"/>
      <c r="O105" s="20"/>
      <c r="P105" s="20"/>
      <c r="Q105" s="20"/>
      <c r="R105" s="20"/>
      <c r="S105" s="15"/>
    </row>
    <row r="106" spans="1:19" ht="14.25" customHeight="1">
      <c r="A106" s="105"/>
      <c r="B106" s="106"/>
      <c r="C106" s="103"/>
      <c r="D106" s="103"/>
      <c r="E106" s="103"/>
      <c r="F106" s="103"/>
      <c r="G106" s="102"/>
      <c r="H106" s="63"/>
      <c r="I106" s="63"/>
      <c r="J106" s="102"/>
      <c r="K106" s="102"/>
      <c r="L106" s="30"/>
      <c r="M106" s="27"/>
      <c r="N106" s="20"/>
      <c r="O106" s="20"/>
      <c r="P106" s="20"/>
      <c r="Q106" s="20"/>
      <c r="R106" s="20"/>
      <c r="S106" s="15"/>
    </row>
    <row r="107" spans="1:19" ht="14.25" customHeight="1">
      <c r="A107" s="77" t="s">
        <v>74</v>
      </c>
      <c r="B107" s="78">
        <v>346</v>
      </c>
      <c r="C107" s="74" t="s">
        <v>18</v>
      </c>
      <c r="D107" s="74" t="s">
        <v>19</v>
      </c>
      <c r="E107" s="74" t="s">
        <v>130</v>
      </c>
      <c r="F107" s="74" t="s">
        <v>75</v>
      </c>
      <c r="G107" s="63">
        <v>158</v>
      </c>
      <c r="H107" s="63"/>
      <c r="I107" s="63"/>
      <c r="J107" s="63">
        <v>158</v>
      </c>
      <c r="K107" s="63">
        <v>158</v>
      </c>
      <c r="L107" s="30"/>
      <c r="M107" s="27"/>
      <c r="N107" s="20"/>
      <c r="O107" s="20"/>
      <c r="P107" s="20"/>
      <c r="Q107" s="20"/>
      <c r="R107" s="20"/>
      <c r="S107" s="15"/>
    </row>
    <row r="108" spans="1:19" ht="14.25" customHeight="1">
      <c r="A108" s="105" t="s">
        <v>96</v>
      </c>
      <c r="B108" s="106">
        <v>346</v>
      </c>
      <c r="C108" s="103" t="s">
        <v>18</v>
      </c>
      <c r="D108" s="103" t="s">
        <v>19</v>
      </c>
      <c r="E108" s="103" t="s">
        <v>130</v>
      </c>
      <c r="F108" s="103" t="s">
        <v>78</v>
      </c>
      <c r="G108" s="102">
        <v>15.5</v>
      </c>
      <c r="H108" s="63"/>
      <c r="I108" s="63"/>
      <c r="J108" s="102">
        <v>16</v>
      </c>
      <c r="K108" s="102">
        <v>16</v>
      </c>
      <c r="L108" s="30"/>
      <c r="M108" s="27"/>
      <c r="N108" s="20"/>
      <c r="O108" s="20"/>
      <c r="P108" s="20"/>
      <c r="Q108" s="20"/>
      <c r="R108" s="20"/>
      <c r="S108" s="15"/>
    </row>
    <row r="109" spans="1:19" ht="14.25" customHeight="1">
      <c r="A109" s="105"/>
      <c r="B109" s="106"/>
      <c r="C109" s="103"/>
      <c r="D109" s="103"/>
      <c r="E109" s="103"/>
      <c r="F109" s="103"/>
      <c r="G109" s="102"/>
      <c r="H109" s="63"/>
      <c r="I109" s="63"/>
      <c r="J109" s="102"/>
      <c r="K109" s="102"/>
      <c r="L109" s="30"/>
      <c r="M109" s="27"/>
      <c r="N109" s="20"/>
      <c r="O109" s="20"/>
      <c r="P109" s="20"/>
      <c r="Q109" s="20"/>
      <c r="R109" s="20"/>
      <c r="S109" s="15"/>
    </row>
    <row r="110" spans="1:19" s="4" customFormat="1" ht="14.25" customHeight="1">
      <c r="A110" s="117" t="s">
        <v>101</v>
      </c>
      <c r="B110" s="124">
        <v>346</v>
      </c>
      <c r="C110" s="113" t="s">
        <v>19</v>
      </c>
      <c r="D110" s="113"/>
      <c r="E110" s="113"/>
      <c r="F110" s="113"/>
      <c r="G110" s="112">
        <f>G112</f>
        <v>58.3</v>
      </c>
      <c r="H110" s="73"/>
      <c r="I110" s="73"/>
      <c r="J110" s="112">
        <f>J112</f>
        <v>58.3</v>
      </c>
      <c r="K110" s="112">
        <f>K112</f>
        <v>58.3</v>
      </c>
      <c r="L110" s="57"/>
      <c r="M110" s="49"/>
      <c r="N110" s="26"/>
      <c r="O110" s="26"/>
      <c r="P110" s="26"/>
      <c r="Q110" s="26"/>
      <c r="R110" s="26"/>
      <c r="S110" s="26"/>
    </row>
    <row r="111" spans="1:19" s="4" customFormat="1" ht="14.25" customHeight="1">
      <c r="A111" s="117"/>
      <c r="B111" s="124"/>
      <c r="C111" s="113"/>
      <c r="D111" s="113"/>
      <c r="E111" s="113"/>
      <c r="F111" s="113"/>
      <c r="G111" s="112"/>
      <c r="H111" s="73" t="e">
        <f>H112</f>
        <v>#REF!</v>
      </c>
      <c r="I111" s="73" t="e">
        <f>I112</f>
        <v>#REF!</v>
      </c>
      <c r="J111" s="112"/>
      <c r="K111" s="112"/>
      <c r="L111" s="54"/>
      <c r="M111" s="34"/>
      <c r="N111" s="35"/>
      <c r="O111" s="35"/>
      <c r="P111" s="35"/>
      <c r="Q111" s="35"/>
      <c r="R111" s="35"/>
      <c r="S111" s="26"/>
    </row>
    <row r="112" spans="1:19" ht="14.25" customHeight="1">
      <c r="A112" s="89" t="s">
        <v>44</v>
      </c>
      <c r="B112" s="90">
        <v>346</v>
      </c>
      <c r="C112" s="72" t="str">
        <f>C$110</f>
        <v>03</v>
      </c>
      <c r="D112" s="72" t="s">
        <v>21</v>
      </c>
      <c r="E112" s="72"/>
      <c r="F112" s="72"/>
      <c r="G112" s="73">
        <f>G113</f>
        <v>58.3</v>
      </c>
      <c r="H112" s="73" t="e">
        <f>#REF!+#REF!+#REF!</f>
        <v>#REF!</v>
      </c>
      <c r="I112" s="73" t="e">
        <f>#REF!+#REF!+#REF!</f>
        <v>#REF!</v>
      </c>
      <c r="J112" s="73">
        <f>J113</f>
        <v>58.3</v>
      </c>
      <c r="K112" s="73">
        <f>K113</f>
        <v>58.3</v>
      </c>
      <c r="L112" s="53"/>
      <c r="M112" s="28"/>
      <c r="N112" s="11"/>
      <c r="O112" s="11"/>
      <c r="P112" s="11"/>
      <c r="Q112" s="11"/>
      <c r="R112" s="11"/>
      <c r="S112" s="15"/>
    </row>
    <row r="113" spans="1:19" ht="14.25" customHeight="1">
      <c r="A113" s="105" t="s">
        <v>128</v>
      </c>
      <c r="B113" s="106">
        <v>346</v>
      </c>
      <c r="C113" s="103" t="str">
        <f>C$110</f>
        <v>03</v>
      </c>
      <c r="D113" s="103" t="s">
        <v>21</v>
      </c>
      <c r="E113" s="103" t="s">
        <v>127</v>
      </c>
      <c r="F113" s="103"/>
      <c r="G113" s="102">
        <f>G115</f>
        <v>58.3</v>
      </c>
      <c r="H113" s="63"/>
      <c r="I113" s="63"/>
      <c r="J113" s="102">
        <f>J115</f>
        <v>58.3</v>
      </c>
      <c r="K113" s="102">
        <f>K115</f>
        <v>58.3</v>
      </c>
      <c r="L113" s="30"/>
      <c r="M113" s="27"/>
      <c r="N113" s="20"/>
      <c r="O113" s="20"/>
      <c r="P113" s="20"/>
      <c r="Q113" s="20"/>
      <c r="R113" s="20"/>
      <c r="S113" s="15"/>
    </row>
    <row r="114" spans="1:19" ht="14.25" customHeight="1">
      <c r="A114" s="105"/>
      <c r="B114" s="106"/>
      <c r="C114" s="103"/>
      <c r="D114" s="103"/>
      <c r="E114" s="103"/>
      <c r="F114" s="103"/>
      <c r="G114" s="102"/>
      <c r="H114" s="63">
        <f>H116</f>
        <v>0</v>
      </c>
      <c r="I114" s="63">
        <f>I116</f>
        <v>0</v>
      </c>
      <c r="J114" s="102"/>
      <c r="K114" s="102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>
      <c r="A115" s="105" t="s">
        <v>96</v>
      </c>
      <c r="B115" s="106">
        <v>346</v>
      </c>
      <c r="C115" s="103" t="str">
        <f>C$110</f>
        <v>03</v>
      </c>
      <c r="D115" s="103" t="s">
        <v>21</v>
      </c>
      <c r="E115" s="103" t="s">
        <v>127</v>
      </c>
      <c r="F115" s="103" t="s">
        <v>78</v>
      </c>
      <c r="G115" s="102">
        <v>58.3</v>
      </c>
      <c r="H115" s="63"/>
      <c r="I115" s="63"/>
      <c r="J115" s="102">
        <v>58.3</v>
      </c>
      <c r="K115" s="102">
        <v>58.3</v>
      </c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>
      <c r="A116" s="105"/>
      <c r="B116" s="106"/>
      <c r="C116" s="103"/>
      <c r="D116" s="103"/>
      <c r="E116" s="103"/>
      <c r="F116" s="103"/>
      <c r="G116" s="102"/>
      <c r="H116" s="63"/>
      <c r="I116" s="63"/>
      <c r="J116" s="102"/>
      <c r="K116" s="102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79" t="s">
        <v>50</v>
      </c>
      <c r="B117" s="76"/>
      <c r="C117" s="74"/>
      <c r="D117" s="74"/>
      <c r="E117" s="74"/>
      <c r="F117" s="74"/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79" t="s">
        <v>51</v>
      </c>
      <c r="B118" s="76"/>
      <c r="C118" s="74"/>
      <c r="D118" s="74"/>
      <c r="E118" s="74"/>
      <c r="F118" s="74"/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79" t="s">
        <v>54</v>
      </c>
      <c r="B119" s="76"/>
      <c r="C119" s="74" t="e">
        <f>#REF!</f>
        <v>#REF!</v>
      </c>
      <c r="D119" s="74" t="e">
        <f>#REF!</f>
        <v>#REF!</v>
      </c>
      <c r="E119" s="74" t="e">
        <f>#REF!</f>
        <v>#REF!</v>
      </c>
      <c r="F119" s="74" t="s">
        <v>48</v>
      </c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79" t="s">
        <v>50</v>
      </c>
      <c r="B120" s="76"/>
      <c r="C120" s="74"/>
      <c r="D120" s="74"/>
      <c r="E120" s="74"/>
      <c r="F120" s="74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79" t="s">
        <v>51</v>
      </c>
      <c r="B121" s="76"/>
      <c r="C121" s="74"/>
      <c r="D121" s="74"/>
      <c r="E121" s="74"/>
      <c r="F121" s="74"/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79" t="s">
        <v>55</v>
      </c>
      <c r="B122" s="76"/>
      <c r="C122" s="74"/>
      <c r="D122" s="74"/>
      <c r="E122" s="74"/>
      <c r="F122" s="74"/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79" t="s">
        <v>56</v>
      </c>
      <c r="B123" s="76"/>
      <c r="C123" s="74" t="e">
        <f>#REF!</f>
        <v>#REF!</v>
      </c>
      <c r="D123" s="74" t="e">
        <f>#REF!</f>
        <v>#REF!</v>
      </c>
      <c r="E123" s="74" t="e">
        <f>#REF!</f>
        <v>#REF!</v>
      </c>
      <c r="F123" s="74" t="s">
        <v>49</v>
      </c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79" t="s">
        <v>45</v>
      </c>
      <c r="B124" s="76"/>
      <c r="C124" s="74"/>
      <c r="D124" s="74"/>
      <c r="E124" s="74"/>
      <c r="F124" s="74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79" t="s">
        <v>52</v>
      </c>
      <c r="B125" s="76"/>
      <c r="C125" s="74"/>
      <c r="D125" s="74"/>
      <c r="E125" s="74"/>
      <c r="F125" s="74"/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79" t="s">
        <v>53</v>
      </c>
      <c r="B126" s="76"/>
      <c r="C126" s="74" t="e">
        <f>#REF!</f>
        <v>#REF!</v>
      </c>
      <c r="D126" s="74" t="e">
        <f>#REF!</f>
        <v>#REF!</v>
      </c>
      <c r="E126" s="74" t="e">
        <f>#REF!</f>
        <v>#REF!</v>
      </c>
      <c r="F126" s="74" t="s">
        <v>47</v>
      </c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79" t="s">
        <v>1</v>
      </c>
      <c r="B127" s="76"/>
      <c r="C127" s="74"/>
      <c r="D127" s="74"/>
      <c r="E127" s="74"/>
      <c r="F127" s="74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79" t="s">
        <v>0</v>
      </c>
      <c r="B128" s="76"/>
      <c r="C128" s="74"/>
      <c r="D128" s="74"/>
      <c r="E128" s="74"/>
      <c r="F128" s="74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79" t="s">
        <v>63</v>
      </c>
      <c r="B129" s="76"/>
      <c r="C129" s="74"/>
      <c r="D129" s="74"/>
      <c r="E129" s="74"/>
      <c r="F129" s="74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79" t="s">
        <v>64</v>
      </c>
      <c r="B130" s="76"/>
      <c r="C130" s="74" t="e">
        <f>#REF!</f>
        <v>#REF!</v>
      </c>
      <c r="D130" s="74" t="e">
        <f>#REF!</f>
        <v>#REF!</v>
      </c>
      <c r="E130" s="74" t="e">
        <f>#REF!</f>
        <v>#REF!</v>
      </c>
      <c r="F130" s="74" t="s">
        <v>48</v>
      </c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79" t="s">
        <v>1</v>
      </c>
      <c r="B131" s="76"/>
      <c r="C131" s="74"/>
      <c r="D131" s="74"/>
      <c r="E131" s="74"/>
      <c r="F131" s="74"/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79" t="s">
        <v>2</v>
      </c>
      <c r="B132" s="76"/>
      <c r="C132" s="74"/>
      <c r="D132" s="74"/>
      <c r="E132" s="74"/>
      <c r="F132" s="74"/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79" t="s">
        <v>65</v>
      </c>
      <c r="B133" s="76"/>
      <c r="C133" s="74"/>
      <c r="D133" s="74"/>
      <c r="E133" s="74"/>
      <c r="F133" s="74"/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79" t="s">
        <v>3</v>
      </c>
      <c r="B134" s="76"/>
      <c r="C134" s="74"/>
      <c r="D134" s="74"/>
      <c r="E134" s="74"/>
      <c r="F134" s="74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79" t="s">
        <v>66</v>
      </c>
      <c r="B135" s="76"/>
      <c r="C135" s="74"/>
      <c r="D135" s="74"/>
      <c r="E135" s="74"/>
      <c r="F135" s="74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79" t="s">
        <v>46</v>
      </c>
      <c r="B136" s="76"/>
      <c r="C136" s="74" t="e">
        <f>#REF!</f>
        <v>#REF!</v>
      </c>
      <c r="D136" s="74" t="e">
        <f>#REF!</f>
        <v>#REF!</v>
      </c>
      <c r="E136" s="74" t="e">
        <f>#REF!</f>
        <v>#REF!</v>
      </c>
      <c r="F136" s="74" t="s">
        <v>49</v>
      </c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79" t="s">
        <v>57</v>
      </c>
      <c r="B137" s="76"/>
      <c r="C137" s="74"/>
      <c r="D137" s="74"/>
      <c r="E137" s="74"/>
      <c r="F137" s="74"/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 hidden="1">
      <c r="A138" s="79" t="s">
        <v>58</v>
      </c>
      <c r="B138" s="76"/>
      <c r="C138" s="74" t="e">
        <f>#REF!</f>
        <v>#REF!</v>
      </c>
      <c r="D138" s="74" t="e">
        <f>#REF!</f>
        <v>#REF!</v>
      </c>
      <c r="E138" s="74" t="e">
        <f>#REF!</f>
        <v>#REF!</v>
      </c>
      <c r="F138" s="74" t="s">
        <v>4</v>
      </c>
      <c r="G138" s="63"/>
      <c r="H138" s="63"/>
      <c r="I138" s="63"/>
      <c r="J138" s="63"/>
      <c r="K138" s="63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 hidden="1">
      <c r="A139" s="79" t="s">
        <v>59</v>
      </c>
      <c r="B139" s="76"/>
      <c r="C139" s="74"/>
      <c r="D139" s="74"/>
      <c r="E139" s="74"/>
      <c r="F139" s="74"/>
      <c r="G139" s="63"/>
      <c r="H139" s="63"/>
      <c r="I139" s="63"/>
      <c r="J139" s="63"/>
      <c r="K139" s="6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 hidden="1">
      <c r="A140" s="79" t="s">
        <v>5</v>
      </c>
      <c r="B140" s="76"/>
      <c r="C140" s="74"/>
      <c r="D140" s="74"/>
      <c r="E140" s="74"/>
      <c r="F140" s="74"/>
      <c r="G140" s="63"/>
      <c r="H140" s="63"/>
      <c r="I140" s="63"/>
      <c r="J140" s="63"/>
      <c r="K140" s="63"/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 hidden="1">
      <c r="A141" s="79" t="s">
        <v>6</v>
      </c>
      <c r="B141" s="76"/>
      <c r="C141" s="74"/>
      <c r="D141" s="74"/>
      <c r="E141" s="74"/>
      <c r="F141" s="74"/>
      <c r="G141" s="63"/>
      <c r="H141" s="63"/>
      <c r="I141" s="63"/>
      <c r="J141" s="63"/>
      <c r="K141" s="63"/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 hidden="1">
      <c r="A142" s="79" t="s">
        <v>60</v>
      </c>
      <c r="B142" s="76"/>
      <c r="C142" s="74"/>
      <c r="D142" s="74"/>
      <c r="E142" s="74"/>
      <c r="F142" s="74"/>
      <c r="G142" s="63"/>
      <c r="H142" s="63"/>
      <c r="I142" s="63"/>
      <c r="J142" s="63"/>
      <c r="K142" s="63"/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 hidden="1">
      <c r="A143" s="79" t="s">
        <v>61</v>
      </c>
      <c r="B143" s="76"/>
      <c r="C143" s="74"/>
      <c r="D143" s="74"/>
      <c r="E143" s="74"/>
      <c r="F143" s="74"/>
      <c r="G143" s="63"/>
      <c r="H143" s="63"/>
      <c r="I143" s="63"/>
      <c r="J143" s="63"/>
      <c r="K143" s="63"/>
      <c r="L143" s="30"/>
      <c r="M143" s="27"/>
      <c r="N143" s="27"/>
      <c r="O143" s="20"/>
      <c r="P143" s="20"/>
      <c r="Q143" s="20"/>
      <c r="R143" s="20"/>
      <c r="S143" s="15"/>
    </row>
    <row r="144" spans="1:19" ht="14.25" customHeight="1" hidden="1">
      <c r="A144" s="79" t="s">
        <v>62</v>
      </c>
      <c r="B144" s="76"/>
      <c r="C144" s="74"/>
      <c r="D144" s="74"/>
      <c r="E144" s="74"/>
      <c r="F144" s="74"/>
      <c r="G144" s="63"/>
      <c r="H144" s="63"/>
      <c r="I144" s="63"/>
      <c r="J144" s="63"/>
      <c r="K144" s="63"/>
      <c r="L144" s="30"/>
      <c r="M144" s="27"/>
      <c r="N144" s="27"/>
      <c r="O144" s="20"/>
      <c r="P144" s="20"/>
      <c r="Q144" s="20"/>
      <c r="R144" s="20"/>
      <c r="S144" s="15"/>
    </row>
    <row r="145" spans="1:19" ht="14.25" customHeight="1" hidden="1">
      <c r="A145" s="79" t="s">
        <v>7</v>
      </c>
      <c r="B145" s="76"/>
      <c r="C145" s="74" t="e">
        <f>#REF!</f>
        <v>#REF!</v>
      </c>
      <c r="D145" s="74" t="e">
        <f>#REF!</f>
        <v>#REF!</v>
      </c>
      <c r="E145" s="74" t="e">
        <f>#REF!</f>
        <v>#REF!</v>
      </c>
      <c r="F145" s="74" t="s">
        <v>8</v>
      </c>
      <c r="G145" s="63"/>
      <c r="H145" s="63"/>
      <c r="I145" s="63"/>
      <c r="J145" s="63"/>
      <c r="K145" s="63"/>
      <c r="L145" s="30"/>
      <c r="M145" s="27"/>
      <c r="N145" s="27"/>
      <c r="O145" s="20"/>
      <c r="P145" s="20"/>
      <c r="Q145" s="20"/>
      <c r="R145" s="20"/>
      <c r="S145" s="15"/>
    </row>
    <row r="146" spans="1:19" ht="14.25" customHeight="1">
      <c r="A146" s="86" t="s">
        <v>90</v>
      </c>
      <c r="B146" s="85">
        <v>346</v>
      </c>
      <c r="C146" s="72" t="s">
        <v>24</v>
      </c>
      <c r="D146" s="72"/>
      <c r="E146" s="72"/>
      <c r="F146" s="72"/>
      <c r="G146" s="73">
        <f>G147+G165</f>
        <v>755.6</v>
      </c>
      <c r="H146" s="73"/>
      <c r="I146" s="73"/>
      <c r="J146" s="73">
        <f>J147</f>
        <v>0</v>
      </c>
      <c r="K146" s="73">
        <f>K147</f>
        <v>0</v>
      </c>
      <c r="L146" s="30"/>
      <c r="M146" s="27"/>
      <c r="N146" s="27"/>
      <c r="O146" s="20"/>
      <c r="P146" s="20"/>
      <c r="Q146" s="20"/>
      <c r="R146" s="20"/>
      <c r="S146" s="15"/>
    </row>
    <row r="147" spans="1:19" ht="14.25" customHeight="1">
      <c r="A147" s="86" t="s">
        <v>88</v>
      </c>
      <c r="B147" s="85">
        <v>346</v>
      </c>
      <c r="C147" s="72" t="s">
        <v>24</v>
      </c>
      <c r="D147" s="72" t="s">
        <v>89</v>
      </c>
      <c r="E147" s="74"/>
      <c r="F147" s="74"/>
      <c r="G147" s="73">
        <f>G148</f>
        <v>745.6</v>
      </c>
      <c r="H147" s="63"/>
      <c r="I147" s="63"/>
      <c r="J147" s="73">
        <f>J148</f>
        <v>0</v>
      </c>
      <c r="K147" s="73">
        <f>K148</f>
        <v>0</v>
      </c>
      <c r="L147" s="30"/>
      <c r="M147" s="27"/>
      <c r="N147" s="27"/>
      <c r="O147" s="20"/>
      <c r="P147" s="20"/>
      <c r="Q147" s="20"/>
      <c r="R147" s="20"/>
      <c r="S147" s="15"/>
    </row>
    <row r="148" spans="1:19" ht="14.25" customHeight="1">
      <c r="A148" s="122" t="s">
        <v>163</v>
      </c>
      <c r="B148" s="110">
        <v>346</v>
      </c>
      <c r="C148" s="108" t="s">
        <v>24</v>
      </c>
      <c r="D148" s="108" t="s">
        <v>89</v>
      </c>
      <c r="E148" s="108" t="s">
        <v>164</v>
      </c>
      <c r="F148" s="103"/>
      <c r="G148" s="112">
        <f>G151+G156+G161</f>
        <v>745.6</v>
      </c>
      <c r="H148" s="63"/>
      <c r="I148" s="63"/>
      <c r="J148" s="112"/>
      <c r="K148" s="112"/>
      <c r="L148" s="30"/>
      <c r="M148" s="27"/>
      <c r="N148" s="27"/>
      <c r="O148" s="20"/>
      <c r="P148" s="20"/>
      <c r="Q148" s="20"/>
      <c r="R148" s="20"/>
      <c r="S148" s="15"/>
    </row>
    <row r="149" spans="1:19" ht="14.25" customHeight="1">
      <c r="A149" s="122"/>
      <c r="B149" s="110"/>
      <c r="C149" s="108"/>
      <c r="D149" s="108"/>
      <c r="E149" s="108"/>
      <c r="F149" s="103"/>
      <c r="G149" s="112"/>
      <c r="H149" s="63"/>
      <c r="I149" s="63"/>
      <c r="J149" s="112"/>
      <c r="K149" s="112"/>
      <c r="L149" s="30"/>
      <c r="M149" s="27"/>
      <c r="N149" s="27"/>
      <c r="O149" s="20"/>
      <c r="P149" s="20"/>
      <c r="Q149" s="20"/>
      <c r="R149" s="20"/>
      <c r="S149" s="15"/>
    </row>
    <row r="150" spans="1:19" ht="19.5" customHeight="1">
      <c r="A150" s="122"/>
      <c r="B150" s="110"/>
      <c r="C150" s="108"/>
      <c r="D150" s="108"/>
      <c r="E150" s="108"/>
      <c r="F150" s="103"/>
      <c r="G150" s="112"/>
      <c r="H150" s="63"/>
      <c r="I150" s="63"/>
      <c r="J150" s="112"/>
      <c r="K150" s="112"/>
      <c r="L150" s="30"/>
      <c r="M150" s="27"/>
      <c r="N150" s="27"/>
      <c r="O150" s="20"/>
      <c r="P150" s="20"/>
      <c r="Q150" s="20"/>
      <c r="R150" s="20"/>
      <c r="S150" s="15"/>
    </row>
    <row r="151" spans="1:19" ht="14.25" customHeight="1">
      <c r="A151" s="109" t="s">
        <v>170</v>
      </c>
      <c r="B151" s="110">
        <v>346</v>
      </c>
      <c r="C151" s="108" t="s">
        <v>24</v>
      </c>
      <c r="D151" s="108" t="s">
        <v>89</v>
      </c>
      <c r="E151" s="108" t="s">
        <v>171</v>
      </c>
      <c r="F151" s="108"/>
      <c r="G151" s="107">
        <f>G154</f>
        <v>404</v>
      </c>
      <c r="H151" s="84"/>
      <c r="I151" s="84"/>
      <c r="J151" s="107"/>
      <c r="K151" s="107"/>
      <c r="L151" s="30"/>
      <c r="M151" s="27"/>
      <c r="N151" s="27"/>
      <c r="O151" s="20"/>
      <c r="P151" s="20"/>
      <c r="Q151" s="20"/>
      <c r="R151" s="20"/>
      <c r="S151" s="15"/>
    </row>
    <row r="152" spans="1:19" ht="14.25" customHeight="1">
      <c r="A152" s="109"/>
      <c r="B152" s="110"/>
      <c r="C152" s="108"/>
      <c r="D152" s="108"/>
      <c r="E152" s="108"/>
      <c r="F152" s="108"/>
      <c r="G152" s="107"/>
      <c r="H152" s="84"/>
      <c r="I152" s="84"/>
      <c r="J152" s="107"/>
      <c r="K152" s="107"/>
      <c r="L152" s="30"/>
      <c r="M152" s="27"/>
      <c r="N152" s="27"/>
      <c r="O152" s="20"/>
      <c r="P152" s="20"/>
      <c r="Q152" s="20"/>
      <c r="R152" s="20"/>
      <c r="S152" s="15"/>
    </row>
    <row r="153" spans="1:19" ht="19.5" customHeight="1">
      <c r="A153" s="109"/>
      <c r="B153" s="110"/>
      <c r="C153" s="108"/>
      <c r="D153" s="108"/>
      <c r="E153" s="108"/>
      <c r="F153" s="108"/>
      <c r="G153" s="107"/>
      <c r="H153" s="84"/>
      <c r="I153" s="84"/>
      <c r="J153" s="107"/>
      <c r="K153" s="107"/>
      <c r="L153" s="30"/>
      <c r="M153" s="27"/>
      <c r="N153" s="27"/>
      <c r="O153" s="20"/>
      <c r="P153" s="20"/>
      <c r="Q153" s="20"/>
      <c r="R153" s="20"/>
      <c r="S153" s="15"/>
    </row>
    <row r="154" spans="1:19" ht="19.5" customHeight="1">
      <c r="A154" s="105" t="s">
        <v>96</v>
      </c>
      <c r="B154" s="110">
        <v>346</v>
      </c>
      <c r="C154" s="108" t="s">
        <v>24</v>
      </c>
      <c r="D154" s="108" t="s">
        <v>89</v>
      </c>
      <c r="E154" s="108" t="s">
        <v>171</v>
      </c>
      <c r="F154" s="108" t="s">
        <v>78</v>
      </c>
      <c r="G154" s="107">
        <v>404</v>
      </c>
      <c r="H154" s="84"/>
      <c r="I154" s="84"/>
      <c r="J154" s="107"/>
      <c r="K154" s="107"/>
      <c r="L154" s="30"/>
      <c r="M154" s="27"/>
      <c r="N154" s="27"/>
      <c r="O154" s="20"/>
      <c r="P154" s="20"/>
      <c r="Q154" s="20"/>
      <c r="R154" s="20"/>
      <c r="S154" s="15"/>
    </row>
    <row r="155" spans="1:19" ht="12.75" customHeight="1">
      <c r="A155" s="105"/>
      <c r="B155" s="110"/>
      <c r="C155" s="108"/>
      <c r="D155" s="108"/>
      <c r="E155" s="108"/>
      <c r="F155" s="108"/>
      <c r="G155" s="107"/>
      <c r="H155" s="84"/>
      <c r="I155" s="84"/>
      <c r="J155" s="107"/>
      <c r="K155" s="107"/>
      <c r="L155" s="30"/>
      <c r="M155" s="27"/>
      <c r="N155" s="27"/>
      <c r="O155" s="20"/>
      <c r="P155" s="20"/>
      <c r="Q155" s="20"/>
      <c r="R155" s="20"/>
      <c r="S155" s="15"/>
    </row>
    <row r="156" spans="1:19" ht="12.75" customHeight="1">
      <c r="A156" s="105" t="s">
        <v>176</v>
      </c>
      <c r="B156" s="110">
        <v>346</v>
      </c>
      <c r="C156" s="108" t="s">
        <v>24</v>
      </c>
      <c r="D156" s="108" t="s">
        <v>89</v>
      </c>
      <c r="E156" s="108" t="s">
        <v>177</v>
      </c>
      <c r="F156" s="108"/>
      <c r="G156" s="107">
        <f>G159</f>
        <v>229.6</v>
      </c>
      <c r="H156" s="84"/>
      <c r="I156" s="84"/>
      <c r="J156" s="107"/>
      <c r="K156" s="107"/>
      <c r="L156" s="30"/>
      <c r="M156" s="27"/>
      <c r="N156" s="27"/>
      <c r="O156" s="20"/>
      <c r="P156" s="20"/>
      <c r="Q156" s="20"/>
      <c r="R156" s="20"/>
      <c r="S156" s="15"/>
    </row>
    <row r="157" spans="1:19" ht="12.75" customHeight="1">
      <c r="A157" s="105"/>
      <c r="B157" s="110"/>
      <c r="C157" s="108"/>
      <c r="D157" s="108"/>
      <c r="E157" s="108"/>
      <c r="F157" s="108"/>
      <c r="G157" s="107"/>
      <c r="H157" s="84"/>
      <c r="I157" s="84"/>
      <c r="J157" s="107"/>
      <c r="K157" s="107"/>
      <c r="L157" s="30"/>
      <c r="M157" s="27"/>
      <c r="N157" s="27"/>
      <c r="O157" s="20"/>
      <c r="P157" s="20"/>
      <c r="Q157" s="20"/>
      <c r="R157" s="20"/>
      <c r="S157" s="15"/>
    </row>
    <row r="158" spans="1:19" ht="23.25" customHeight="1">
      <c r="A158" s="105"/>
      <c r="B158" s="110"/>
      <c r="C158" s="108"/>
      <c r="D158" s="108"/>
      <c r="E158" s="108"/>
      <c r="F158" s="108"/>
      <c r="G158" s="107"/>
      <c r="H158" s="84"/>
      <c r="I158" s="84"/>
      <c r="J158" s="107"/>
      <c r="K158" s="107"/>
      <c r="L158" s="30"/>
      <c r="M158" s="27"/>
      <c r="N158" s="27"/>
      <c r="O158" s="20"/>
      <c r="P158" s="20"/>
      <c r="Q158" s="20"/>
      <c r="R158" s="20"/>
      <c r="S158" s="15"/>
    </row>
    <row r="159" spans="1:19" ht="12.75" customHeight="1">
      <c r="A159" s="105" t="s">
        <v>96</v>
      </c>
      <c r="B159" s="110">
        <v>346</v>
      </c>
      <c r="C159" s="103" t="s">
        <v>24</v>
      </c>
      <c r="D159" s="103" t="s">
        <v>89</v>
      </c>
      <c r="E159" s="103" t="s">
        <v>177</v>
      </c>
      <c r="F159" s="103" t="s">
        <v>78</v>
      </c>
      <c r="G159" s="102">
        <v>229.6</v>
      </c>
      <c r="H159" s="63"/>
      <c r="I159" s="63"/>
      <c r="J159" s="102">
        <v>0</v>
      </c>
      <c r="K159" s="102"/>
      <c r="L159" s="30"/>
      <c r="M159" s="27"/>
      <c r="N159" s="27"/>
      <c r="O159" s="20"/>
      <c r="P159" s="20"/>
      <c r="Q159" s="20"/>
      <c r="R159" s="20"/>
      <c r="S159" s="15"/>
    </row>
    <row r="160" spans="1:19" ht="21" customHeight="1">
      <c r="A160" s="105"/>
      <c r="B160" s="110"/>
      <c r="C160" s="103"/>
      <c r="D160" s="103"/>
      <c r="E160" s="103"/>
      <c r="F160" s="103"/>
      <c r="G160" s="102"/>
      <c r="H160" s="63"/>
      <c r="I160" s="63"/>
      <c r="J160" s="102"/>
      <c r="K160" s="102"/>
      <c r="L160" s="30"/>
      <c r="M160" s="27"/>
      <c r="N160" s="27"/>
      <c r="O160" s="20"/>
      <c r="P160" s="20"/>
      <c r="Q160" s="20"/>
      <c r="R160" s="20"/>
      <c r="S160" s="15"/>
    </row>
    <row r="161" spans="1:19" ht="14.25" customHeight="1">
      <c r="A161" s="104" t="s">
        <v>133</v>
      </c>
      <c r="B161" s="106">
        <v>346</v>
      </c>
      <c r="C161" s="103" t="s">
        <v>24</v>
      </c>
      <c r="D161" s="103" t="s">
        <v>89</v>
      </c>
      <c r="E161" s="103" t="s">
        <v>132</v>
      </c>
      <c r="F161" s="103"/>
      <c r="G161" s="102">
        <f>G163</f>
        <v>112</v>
      </c>
      <c r="H161" s="63"/>
      <c r="I161" s="63"/>
      <c r="J161" s="102">
        <f>J163</f>
        <v>0</v>
      </c>
      <c r="K161" s="102">
        <f>K163</f>
        <v>0</v>
      </c>
      <c r="L161" s="30"/>
      <c r="M161" s="27"/>
      <c r="N161" s="27"/>
      <c r="O161" s="20"/>
      <c r="P161" s="20"/>
      <c r="Q161" s="20"/>
      <c r="R161" s="20"/>
      <c r="S161" s="15"/>
    </row>
    <row r="162" spans="1:19" ht="21" customHeight="1">
      <c r="A162" s="104"/>
      <c r="B162" s="106"/>
      <c r="C162" s="103"/>
      <c r="D162" s="103"/>
      <c r="E162" s="103"/>
      <c r="F162" s="103"/>
      <c r="G162" s="102"/>
      <c r="H162" s="63"/>
      <c r="I162" s="63"/>
      <c r="J162" s="102"/>
      <c r="K162" s="102"/>
      <c r="L162" s="30"/>
      <c r="M162" s="27"/>
      <c r="N162" s="27"/>
      <c r="O162" s="20"/>
      <c r="P162" s="20"/>
      <c r="Q162" s="20"/>
      <c r="R162" s="20"/>
      <c r="S162" s="15"/>
    </row>
    <row r="163" spans="1:19" ht="14.25" customHeight="1">
      <c r="A163" s="105" t="s">
        <v>96</v>
      </c>
      <c r="B163" s="106">
        <v>346</v>
      </c>
      <c r="C163" s="103" t="s">
        <v>24</v>
      </c>
      <c r="D163" s="103" t="s">
        <v>89</v>
      </c>
      <c r="E163" s="103" t="s">
        <v>132</v>
      </c>
      <c r="F163" s="103" t="s">
        <v>78</v>
      </c>
      <c r="G163" s="102">
        <v>112</v>
      </c>
      <c r="H163" s="63"/>
      <c r="I163" s="63"/>
      <c r="J163" s="102">
        <v>0</v>
      </c>
      <c r="K163" s="102"/>
      <c r="L163" s="30"/>
      <c r="M163" s="27"/>
      <c r="N163" s="27"/>
      <c r="O163" s="20"/>
      <c r="P163" s="20"/>
      <c r="Q163" s="20"/>
      <c r="R163" s="20"/>
      <c r="S163" s="15"/>
    </row>
    <row r="164" spans="1:19" ht="14.25" customHeight="1">
      <c r="A164" s="105"/>
      <c r="B164" s="106"/>
      <c r="C164" s="103"/>
      <c r="D164" s="103"/>
      <c r="E164" s="103"/>
      <c r="F164" s="103"/>
      <c r="G164" s="102"/>
      <c r="H164" s="63"/>
      <c r="I164" s="63"/>
      <c r="J164" s="102"/>
      <c r="K164" s="102"/>
      <c r="L164" s="30"/>
      <c r="M164" s="27"/>
      <c r="N164" s="27"/>
      <c r="O164" s="20"/>
      <c r="P164" s="20"/>
      <c r="Q164" s="20"/>
      <c r="R164" s="20"/>
      <c r="S164" s="15"/>
    </row>
    <row r="165" spans="1:19" ht="14.25" customHeight="1">
      <c r="A165" s="86" t="s">
        <v>166</v>
      </c>
      <c r="B165" s="85">
        <v>346</v>
      </c>
      <c r="C165" s="87" t="s">
        <v>24</v>
      </c>
      <c r="D165" s="87" t="s">
        <v>168</v>
      </c>
      <c r="E165" s="87"/>
      <c r="F165" s="87"/>
      <c r="G165" s="88">
        <f>G166</f>
        <v>10</v>
      </c>
      <c r="H165" s="88"/>
      <c r="I165" s="88"/>
      <c r="J165" s="88"/>
      <c r="K165" s="88"/>
      <c r="L165" s="30"/>
      <c r="M165" s="27"/>
      <c r="N165" s="27"/>
      <c r="O165" s="20"/>
      <c r="P165" s="20"/>
      <c r="Q165" s="20"/>
      <c r="R165" s="20"/>
      <c r="S165" s="15"/>
    </row>
    <row r="166" spans="1:19" ht="14.25" customHeight="1">
      <c r="A166" s="79" t="s">
        <v>167</v>
      </c>
      <c r="B166" s="76">
        <v>346</v>
      </c>
      <c r="C166" s="74" t="s">
        <v>24</v>
      </c>
      <c r="D166" s="74" t="s">
        <v>168</v>
      </c>
      <c r="E166" s="74" t="s">
        <v>169</v>
      </c>
      <c r="F166" s="74"/>
      <c r="G166" s="63">
        <f>G167</f>
        <v>10</v>
      </c>
      <c r="H166" s="63"/>
      <c r="I166" s="63"/>
      <c r="J166" s="63"/>
      <c r="K166" s="63"/>
      <c r="L166" s="30"/>
      <c r="M166" s="27"/>
      <c r="N166" s="27"/>
      <c r="O166" s="20"/>
      <c r="P166" s="20"/>
      <c r="Q166" s="20"/>
      <c r="R166" s="20"/>
      <c r="S166" s="15"/>
    </row>
    <row r="167" spans="1:19" ht="14.25" customHeight="1">
      <c r="A167" s="105" t="s">
        <v>96</v>
      </c>
      <c r="B167" s="106">
        <v>346</v>
      </c>
      <c r="C167" s="103" t="s">
        <v>24</v>
      </c>
      <c r="D167" s="103" t="s">
        <v>168</v>
      </c>
      <c r="E167" s="103" t="s">
        <v>169</v>
      </c>
      <c r="F167" s="103" t="s">
        <v>78</v>
      </c>
      <c r="G167" s="102">
        <v>10</v>
      </c>
      <c r="H167" s="63"/>
      <c r="I167" s="63"/>
      <c r="J167" s="102"/>
      <c r="K167" s="102"/>
      <c r="L167" s="30"/>
      <c r="M167" s="27"/>
      <c r="N167" s="27"/>
      <c r="O167" s="20"/>
      <c r="P167" s="20"/>
      <c r="Q167" s="20"/>
      <c r="R167" s="20"/>
      <c r="S167" s="15"/>
    </row>
    <row r="168" spans="1:19" ht="14.25" customHeight="1">
      <c r="A168" s="105"/>
      <c r="B168" s="106"/>
      <c r="C168" s="103"/>
      <c r="D168" s="103"/>
      <c r="E168" s="103"/>
      <c r="F168" s="103"/>
      <c r="G168" s="102"/>
      <c r="H168" s="63"/>
      <c r="I168" s="63"/>
      <c r="J168" s="102"/>
      <c r="K168" s="102"/>
      <c r="L168" s="30"/>
      <c r="M168" s="27"/>
      <c r="N168" s="27"/>
      <c r="O168" s="20"/>
      <c r="P168" s="20"/>
      <c r="Q168" s="20"/>
      <c r="R168" s="20"/>
      <c r="S168" s="15"/>
    </row>
    <row r="169" spans="1:19" s="4" customFormat="1" ht="14.25" customHeight="1">
      <c r="A169" s="71" t="s">
        <v>10</v>
      </c>
      <c r="B169" s="70">
        <v>346</v>
      </c>
      <c r="C169" s="72" t="s">
        <v>20</v>
      </c>
      <c r="D169" s="72"/>
      <c r="E169" s="72"/>
      <c r="F169" s="72"/>
      <c r="G169" s="73">
        <f>G170+G191+G217</f>
        <v>12230.3</v>
      </c>
      <c r="H169" s="73" t="e">
        <f>H170+H217+#REF!</f>
        <v>#REF!</v>
      </c>
      <c r="I169" s="73" t="e">
        <f>I170+I217+#REF!</f>
        <v>#REF!</v>
      </c>
      <c r="J169" s="73">
        <f>J170+J191+J217</f>
        <v>12519</v>
      </c>
      <c r="K169" s="73">
        <f>K170+K191+K217</f>
        <v>11351</v>
      </c>
      <c r="L169" s="54"/>
      <c r="M169" s="34"/>
      <c r="N169" s="34"/>
      <c r="O169" s="35"/>
      <c r="P169" s="35"/>
      <c r="Q169" s="35"/>
      <c r="R169" s="35"/>
      <c r="S169" s="26"/>
    </row>
    <row r="170" spans="1:19" ht="14.25" customHeight="1">
      <c r="A170" s="71" t="s">
        <v>11</v>
      </c>
      <c r="B170" s="70">
        <v>346</v>
      </c>
      <c r="C170" s="72" t="str">
        <f>C$169</f>
        <v>05</v>
      </c>
      <c r="D170" s="72" t="s">
        <v>17</v>
      </c>
      <c r="E170" s="72"/>
      <c r="F170" s="72"/>
      <c r="G170" s="73">
        <f>G171+G178+G184+G187</f>
        <v>372.3</v>
      </c>
      <c r="H170" s="73" t="e">
        <f>#REF!</f>
        <v>#REF!</v>
      </c>
      <c r="I170" s="73" t="e">
        <f>#REF!</f>
        <v>#REF!</v>
      </c>
      <c r="J170" s="73">
        <f>J171+J178+J187</f>
        <v>364</v>
      </c>
      <c r="K170" s="73">
        <f>K171+K178+K187</f>
        <v>204</v>
      </c>
      <c r="L170" s="53"/>
      <c r="M170" s="28"/>
      <c r="N170" s="28"/>
      <c r="O170" s="11"/>
      <c r="P170" s="11"/>
      <c r="Q170" s="11"/>
      <c r="R170" s="11"/>
      <c r="S170" s="15"/>
    </row>
    <row r="171" spans="1:19" ht="14.25" customHeight="1">
      <c r="A171" s="122" t="s">
        <v>163</v>
      </c>
      <c r="B171" s="110">
        <v>346</v>
      </c>
      <c r="C171" s="108" t="s">
        <v>20</v>
      </c>
      <c r="D171" s="108" t="s">
        <v>17</v>
      </c>
      <c r="E171" s="108" t="s">
        <v>164</v>
      </c>
      <c r="F171" s="108"/>
      <c r="G171" s="107">
        <f>G174</f>
        <v>200</v>
      </c>
      <c r="H171" s="84"/>
      <c r="I171" s="84"/>
      <c r="J171" s="107">
        <f>J174</f>
        <v>204</v>
      </c>
      <c r="K171" s="107">
        <f>K174</f>
        <v>204</v>
      </c>
      <c r="L171" s="53"/>
      <c r="M171" s="28"/>
      <c r="N171" s="28"/>
      <c r="O171" s="11"/>
      <c r="P171" s="11"/>
      <c r="Q171" s="11"/>
      <c r="R171" s="11"/>
      <c r="S171" s="15"/>
    </row>
    <row r="172" spans="1:19" ht="14.25" customHeight="1">
      <c r="A172" s="122"/>
      <c r="B172" s="110"/>
      <c r="C172" s="108"/>
      <c r="D172" s="108"/>
      <c r="E172" s="108"/>
      <c r="F172" s="108"/>
      <c r="G172" s="107"/>
      <c r="H172" s="84"/>
      <c r="I172" s="84"/>
      <c r="J172" s="107"/>
      <c r="K172" s="107"/>
      <c r="L172" s="53"/>
      <c r="M172" s="28"/>
      <c r="N172" s="28"/>
      <c r="O172" s="11"/>
      <c r="P172" s="11"/>
      <c r="Q172" s="11"/>
      <c r="R172" s="11"/>
      <c r="S172" s="15"/>
    </row>
    <row r="173" spans="1:19" ht="18.75" customHeight="1">
      <c r="A173" s="122"/>
      <c r="B173" s="110"/>
      <c r="C173" s="108"/>
      <c r="D173" s="108"/>
      <c r="E173" s="108"/>
      <c r="F173" s="108"/>
      <c r="G173" s="107"/>
      <c r="H173" s="84"/>
      <c r="I173" s="84"/>
      <c r="J173" s="107"/>
      <c r="K173" s="107"/>
      <c r="L173" s="53"/>
      <c r="M173" s="28"/>
      <c r="N173" s="28"/>
      <c r="O173" s="11"/>
      <c r="P173" s="11"/>
      <c r="Q173" s="11"/>
      <c r="R173" s="11"/>
      <c r="S173" s="15"/>
    </row>
    <row r="174" spans="1:19" s="2" customFormat="1" ht="14.25" customHeight="1">
      <c r="A174" s="104" t="s">
        <v>151</v>
      </c>
      <c r="B174" s="106">
        <v>346</v>
      </c>
      <c r="C174" s="103" t="s">
        <v>20</v>
      </c>
      <c r="D174" s="103" t="s">
        <v>17</v>
      </c>
      <c r="E174" s="103" t="s">
        <v>152</v>
      </c>
      <c r="F174" s="103"/>
      <c r="G174" s="102">
        <f>G176</f>
        <v>200</v>
      </c>
      <c r="H174" s="95"/>
      <c r="I174" s="95"/>
      <c r="J174" s="102">
        <f>J176</f>
        <v>204</v>
      </c>
      <c r="K174" s="102">
        <f>K176</f>
        <v>204</v>
      </c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4"/>
      <c r="B175" s="106"/>
      <c r="C175" s="103"/>
      <c r="D175" s="103"/>
      <c r="E175" s="103"/>
      <c r="F175" s="103"/>
      <c r="G175" s="102"/>
      <c r="H175" s="95"/>
      <c r="I175" s="95"/>
      <c r="J175" s="102"/>
      <c r="K175" s="102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4.25" customHeight="1">
      <c r="A176" s="105" t="s">
        <v>96</v>
      </c>
      <c r="B176" s="106">
        <v>346</v>
      </c>
      <c r="C176" s="103" t="s">
        <v>20</v>
      </c>
      <c r="D176" s="103" t="s">
        <v>17</v>
      </c>
      <c r="E176" s="103" t="s">
        <v>152</v>
      </c>
      <c r="F176" s="103" t="s">
        <v>78</v>
      </c>
      <c r="G176" s="102">
        <v>200</v>
      </c>
      <c r="H176" s="95"/>
      <c r="I176" s="95"/>
      <c r="J176" s="102">
        <v>204</v>
      </c>
      <c r="K176" s="102">
        <v>204</v>
      </c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5"/>
      <c r="B177" s="106"/>
      <c r="C177" s="103"/>
      <c r="D177" s="103"/>
      <c r="E177" s="103"/>
      <c r="F177" s="103"/>
      <c r="G177" s="102"/>
      <c r="H177" s="95"/>
      <c r="I177" s="95"/>
      <c r="J177" s="102"/>
      <c r="K177" s="102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5" t="s">
        <v>102</v>
      </c>
      <c r="B178" s="106">
        <v>346</v>
      </c>
      <c r="C178" s="103" t="s">
        <v>20</v>
      </c>
      <c r="D178" s="103" t="s">
        <v>17</v>
      </c>
      <c r="E178" s="103" t="s">
        <v>153</v>
      </c>
      <c r="F178" s="103"/>
      <c r="G178" s="102">
        <f>G182</f>
        <v>14</v>
      </c>
      <c r="H178" s="95"/>
      <c r="I178" s="95"/>
      <c r="J178" s="102"/>
      <c r="K178" s="102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5"/>
      <c r="B179" s="106"/>
      <c r="C179" s="103"/>
      <c r="D179" s="103"/>
      <c r="E179" s="103"/>
      <c r="F179" s="103"/>
      <c r="G179" s="102"/>
      <c r="H179" s="95"/>
      <c r="I179" s="95"/>
      <c r="J179" s="102"/>
      <c r="K179" s="102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105"/>
      <c r="B180" s="106"/>
      <c r="C180" s="103"/>
      <c r="D180" s="103"/>
      <c r="E180" s="103"/>
      <c r="F180" s="103"/>
      <c r="G180" s="102"/>
      <c r="H180" s="95"/>
      <c r="I180" s="95"/>
      <c r="J180" s="102"/>
      <c r="K180" s="102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5"/>
      <c r="B181" s="106"/>
      <c r="C181" s="103"/>
      <c r="D181" s="103"/>
      <c r="E181" s="103"/>
      <c r="F181" s="103"/>
      <c r="G181" s="102"/>
      <c r="H181" s="95"/>
      <c r="I181" s="95"/>
      <c r="J181" s="102"/>
      <c r="K181" s="102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5" t="s">
        <v>96</v>
      </c>
      <c r="B182" s="106">
        <v>346</v>
      </c>
      <c r="C182" s="103" t="s">
        <v>20</v>
      </c>
      <c r="D182" s="103" t="s">
        <v>17</v>
      </c>
      <c r="E182" s="103" t="s">
        <v>153</v>
      </c>
      <c r="F182" s="103" t="s">
        <v>78</v>
      </c>
      <c r="G182" s="102">
        <v>14</v>
      </c>
      <c r="H182" s="95"/>
      <c r="I182" s="95"/>
      <c r="J182" s="102"/>
      <c r="K182" s="102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7.25" customHeight="1">
      <c r="A183" s="105"/>
      <c r="B183" s="106"/>
      <c r="C183" s="103"/>
      <c r="D183" s="103"/>
      <c r="E183" s="103"/>
      <c r="F183" s="103"/>
      <c r="G183" s="102"/>
      <c r="H183" s="95"/>
      <c r="I183" s="95"/>
      <c r="J183" s="102"/>
      <c r="K183" s="102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17.25" customHeight="1">
      <c r="A184" s="79" t="s">
        <v>172</v>
      </c>
      <c r="B184" s="76">
        <v>346</v>
      </c>
      <c r="C184" s="74" t="s">
        <v>20</v>
      </c>
      <c r="D184" s="74" t="s">
        <v>17</v>
      </c>
      <c r="E184" s="74" t="s">
        <v>173</v>
      </c>
      <c r="F184" s="74"/>
      <c r="G184" s="63">
        <f>G185</f>
        <v>10</v>
      </c>
      <c r="H184" s="95"/>
      <c r="I184" s="95"/>
      <c r="J184" s="63"/>
      <c r="K184" s="63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17.25" customHeight="1">
      <c r="A185" s="105" t="s">
        <v>96</v>
      </c>
      <c r="B185" s="106">
        <v>346</v>
      </c>
      <c r="C185" s="103" t="s">
        <v>20</v>
      </c>
      <c r="D185" s="103" t="s">
        <v>17</v>
      </c>
      <c r="E185" s="103" t="s">
        <v>173</v>
      </c>
      <c r="F185" s="103" t="s">
        <v>78</v>
      </c>
      <c r="G185" s="102">
        <v>10</v>
      </c>
      <c r="H185" s="95"/>
      <c r="I185" s="95"/>
      <c r="J185" s="102"/>
      <c r="K185" s="102"/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7.25" customHeight="1">
      <c r="A186" s="105"/>
      <c r="B186" s="106"/>
      <c r="C186" s="103"/>
      <c r="D186" s="103"/>
      <c r="E186" s="103"/>
      <c r="F186" s="103"/>
      <c r="G186" s="102"/>
      <c r="H186" s="95"/>
      <c r="I186" s="95"/>
      <c r="J186" s="102"/>
      <c r="K186" s="102"/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7.25" customHeight="1">
      <c r="A187" s="105" t="s">
        <v>155</v>
      </c>
      <c r="B187" s="106">
        <v>346</v>
      </c>
      <c r="C187" s="103" t="s">
        <v>20</v>
      </c>
      <c r="D187" s="103" t="s">
        <v>17</v>
      </c>
      <c r="E187" s="103" t="s">
        <v>156</v>
      </c>
      <c r="F187" s="103"/>
      <c r="G187" s="102">
        <f>G190</f>
        <v>148.3</v>
      </c>
      <c r="H187" s="95"/>
      <c r="I187" s="95"/>
      <c r="J187" s="102">
        <f>J190</f>
        <v>160</v>
      </c>
      <c r="K187" s="102"/>
      <c r="L187" s="30"/>
      <c r="M187" s="27"/>
      <c r="N187" s="27"/>
      <c r="O187" s="20"/>
      <c r="P187" s="20"/>
      <c r="Q187" s="20"/>
      <c r="R187" s="20"/>
      <c r="S187" s="22"/>
    </row>
    <row r="188" spans="1:19" s="2" customFormat="1" ht="17.25" customHeight="1">
      <c r="A188" s="105"/>
      <c r="B188" s="106"/>
      <c r="C188" s="103"/>
      <c r="D188" s="103"/>
      <c r="E188" s="103"/>
      <c r="F188" s="103"/>
      <c r="G188" s="102"/>
      <c r="H188" s="95"/>
      <c r="I188" s="95"/>
      <c r="J188" s="102"/>
      <c r="K188" s="102"/>
      <c r="L188" s="30"/>
      <c r="M188" s="27"/>
      <c r="N188" s="27"/>
      <c r="O188" s="20"/>
      <c r="P188" s="20"/>
      <c r="Q188" s="20"/>
      <c r="R188" s="20"/>
      <c r="S188" s="22"/>
    </row>
    <row r="189" spans="1:19" s="2" customFormat="1" ht="31.5" customHeight="1">
      <c r="A189" s="105"/>
      <c r="B189" s="106"/>
      <c r="C189" s="103"/>
      <c r="D189" s="103"/>
      <c r="E189" s="103"/>
      <c r="F189" s="103"/>
      <c r="G189" s="102"/>
      <c r="H189" s="95"/>
      <c r="I189" s="95"/>
      <c r="J189" s="102"/>
      <c r="K189" s="102"/>
      <c r="L189" s="30"/>
      <c r="M189" s="27"/>
      <c r="N189" s="27"/>
      <c r="O189" s="20"/>
      <c r="P189" s="20"/>
      <c r="Q189" s="20"/>
      <c r="R189" s="20"/>
      <c r="S189" s="22"/>
    </row>
    <row r="190" spans="1:19" s="2" customFormat="1" ht="18.75" customHeight="1">
      <c r="A190" s="96" t="s">
        <v>109</v>
      </c>
      <c r="B190" s="76">
        <v>346</v>
      </c>
      <c r="C190" s="74" t="s">
        <v>20</v>
      </c>
      <c r="D190" s="74" t="s">
        <v>17</v>
      </c>
      <c r="E190" s="74" t="s">
        <v>156</v>
      </c>
      <c r="F190" s="74" t="s">
        <v>110</v>
      </c>
      <c r="G190" s="63">
        <v>148.3</v>
      </c>
      <c r="H190" s="95"/>
      <c r="I190" s="95"/>
      <c r="J190" s="63">
        <v>160</v>
      </c>
      <c r="K190" s="63"/>
      <c r="L190" s="30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89" t="s">
        <v>69</v>
      </c>
      <c r="B191" s="90">
        <v>346</v>
      </c>
      <c r="C191" s="72" t="s">
        <v>20</v>
      </c>
      <c r="D191" s="72" t="s">
        <v>18</v>
      </c>
      <c r="E191" s="72"/>
      <c r="F191" s="72"/>
      <c r="G191" s="73">
        <f>G192+G198</f>
        <v>9065.9</v>
      </c>
      <c r="H191" s="63"/>
      <c r="I191" s="95"/>
      <c r="J191" s="73">
        <f>J192+J198</f>
        <v>9549</v>
      </c>
      <c r="K191" s="73">
        <f>K192+K198</f>
        <v>9869</v>
      </c>
      <c r="L191" s="30"/>
      <c r="M191" s="27"/>
      <c r="N191" s="27"/>
      <c r="O191" s="20"/>
      <c r="P191" s="20"/>
      <c r="Q191" s="20"/>
      <c r="R191" s="20"/>
      <c r="S191" s="22"/>
    </row>
    <row r="192" spans="1:19" s="2" customFormat="1" ht="14.25" customHeight="1">
      <c r="A192" s="104" t="s">
        <v>154</v>
      </c>
      <c r="B192" s="106">
        <v>346</v>
      </c>
      <c r="C192" s="103" t="s">
        <v>20</v>
      </c>
      <c r="D192" s="103" t="s">
        <v>18</v>
      </c>
      <c r="E192" s="103" t="s">
        <v>157</v>
      </c>
      <c r="F192" s="103"/>
      <c r="G192" s="102">
        <f>G195</f>
        <v>5775</v>
      </c>
      <c r="H192" s="63"/>
      <c r="I192" s="63"/>
      <c r="J192" s="102">
        <f>J195</f>
        <v>9549</v>
      </c>
      <c r="K192" s="102">
        <f>K195</f>
        <v>9869</v>
      </c>
      <c r="L192" s="58"/>
      <c r="M192" s="27"/>
      <c r="N192" s="27"/>
      <c r="O192" s="20"/>
      <c r="P192" s="20"/>
      <c r="Q192" s="20"/>
      <c r="R192" s="20"/>
      <c r="S192" s="22"/>
    </row>
    <row r="193" spans="1:19" s="2" customFormat="1" ht="14.25" customHeight="1">
      <c r="A193" s="104"/>
      <c r="B193" s="106"/>
      <c r="C193" s="103"/>
      <c r="D193" s="103"/>
      <c r="E193" s="103"/>
      <c r="F193" s="103"/>
      <c r="G193" s="102"/>
      <c r="H193" s="63"/>
      <c r="I193" s="63"/>
      <c r="J193" s="102"/>
      <c r="K193" s="102"/>
      <c r="L193" s="59"/>
      <c r="M193" s="27"/>
      <c r="N193" s="27"/>
      <c r="O193" s="20"/>
      <c r="P193" s="20"/>
      <c r="Q193" s="20"/>
      <c r="R193" s="20"/>
      <c r="S193" s="22"/>
    </row>
    <row r="194" spans="1:19" s="2" customFormat="1" ht="21.75" customHeight="1">
      <c r="A194" s="104"/>
      <c r="B194" s="106"/>
      <c r="C194" s="103"/>
      <c r="D194" s="103"/>
      <c r="E194" s="103"/>
      <c r="F194" s="103"/>
      <c r="G194" s="102"/>
      <c r="H194" s="63"/>
      <c r="I194" s="63"/>
      <c r="J194" s="102"/>
      <c r="K194" s="102"/>
      <c r="L194" s="59"/>
      <c r="M194" s="27"/>
      <c r="N194" s="27"/>
      <c r="O194" s="20"/>
      <c r="P194" s="20"/>
      <c r="Q194" s="20"/>
      <c r="R194" s="20"/>
      <c r="S194" s="22"/>
    </row>
    <row r="195" spans="1:19" s="2" customFormat="1" ht="14.25" customHeight="1">
      <c r="A195" s="105" t="s">
        <v>103</v>
      </c>
      <c r="B195" s="106">
        <v>346</v>
      </c>
      <c r="C195" s="103" t="s">
        <v>20</v>
      </c>
      <c r="D195" s="103" t="s">
        <v>18</v>
      </c>
      <c r="E195" s="103" t="s">
        <v>157</v>
      </c>
      <c r="F195" s="103" t="s">
        <v>80</v>
      </c>
      <c r="G195" s="102">
        <v>5775</v>
      </c>
      <c r="H195" s="63"/>
      <c r="I195" s="63"/>
      <c r="J195" s="102">
        <v>9549</v>
      </c>
      <c r="K195" s="102">
        <v>9869</v>
      </c>
      <c r="L195" s="30"/>
      <c r="M195" s="27"/>
      <c r="N195" s="27"/>
      <c r="O195" s="20"/>
      <c r="P195" s="20"/>
      <c r="Q195" s="20"/>
      <c r="R195" s="20"/>
      <c r="S195" s="22"/>
    </row>
    <row r="196" spans="1:19" s="2" customFormat="1" ht="14.25" customHeight="1">
      <c r="A196" s="105"/>
      <c r="B196" s="106"/>
      <c r="C196" s="103"/>
      <c r="D196" s="103"/>
      <c r="E196" s="103"/>
      <c r="F196" s="103"/>
      <c r="G196" s="102"/>
      <c r="H196" s="63"/>
      <c r="I196" s="63"/>
      <c r="J196" s="102"/>
      <c r="K196" s="102"/>
      <c r="L196" s="30"/>
      <c r="M196" s="27"/>
      <c r="N196" s="27"/>
      <c r="O196" s="20"/>
      <c r="P196" s="20"/>
      <c r="Q196" s="20"/>
      <c r="R196" s="20"/>
      <c r="S196" s="22"/>
    </row>
    <row r="197" spans="1:19" s="2" customFormat="1" ht="19.5" customHeight="1">
      <c r="A197" s="105"/>
      <c r="B197" s="106"/>
      <c r="C197" s="103"/>
      <c r="D197" s="103"/>
      <c r="E197" s="103"/>
      <c r="F197" s="103"/>
      <c r="G197" s="102"/>
      <c r="H197" s="63"/>
      <c r="I197" s="63"/>
      <c r="J197" s="102"/>
      <c r="K197" s="102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9.5" customHeight="1">
      <c r="A198" s="122" t="s">
        <v>163</v>
      </c>
      <c r="B198" s="106">
        <v>346</v>
      </c>
      <c r="C198" s="103" t="s">
        <v>20</v>
      </c>
      <c r="D198" s="103" t="s">
        <v>18</v>
      </c>
      <c r="E198" s="103" t="s">
        <v>164</v>
      </c>
      <c r="F198" s="103"/>
      <c r="G198" s="102">
        <f>G201+G211+G206</f>
        <v>3290.9</v>
      </c>
      <c r="H198" s="63"/>
      <c r="I198" s="63"/>
      <c r="J198" s="102">
        <f>J211</f>
        <v>0</v>
      </c>
      <c r="K198" s="102">
        <f>K211</f>
        <v>0</v>
      </c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9.5" customHeight="1">
      <c r="A199" s="122"/>
      <c r="B199" s="106"/>
      <c r="C199" s="103"/>
      <c r="D199" s="103"/>
      <c r="E199" s="103"/>
      <c r="F199" s="103"/>
      <c r="G199" s="102"/>
      <c r="H199" s="63"/>
      <c r="I199" s="63"/>
      <c r="J199" s="102"/>
      <c r="K199" s="102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12.75" customHeight="1">
      <c r="A200" s="122"/>
      <c r="B200" s="106"/>
      <c r="C200" s="103"/>
      <c r="D200" s="103"/>
      <c r="E200" s="103"/>
      <c r="F200" s="103"/>
      <c r="G200" s="102"/>
      <c r="H200" s="63"/>
      <c r="I200" s="63"/>
      <c r="J200" s="102"/>
      <c r="K200" s="102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12.75" customHeight="1">
      <c r="A201" s="122" t="s">
        <v>179</v>
      </c>
      <c r="B201" s="106">
        <v>346</v>
      </c>
      <c r="C201" s="103" t="s">
        <v>20</v>
      </c>
      <c r="D201" s="103" t="s">
        <v>18</v>
      </c>
      <c r="E201" s="103" t="s">
        <v>178</v>
      </c>
      <c r="F201" s="103"/>
      <c r="G201" s="102">
        <f>G204</f>
        <v>3000</v>
      </c>
      <c r="H201" s="63"/>
      <c r="I201" s="63"/>
      <c r="J201" s="102"/>
      <c r="K201" s="102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12.75" customHeight="1">
      <c r="A202" s="122"/>
      <c r="B202" s="106"/>
      <c r="C202" s="103"/>
      <c r="D202" s="103"/>
      <c r="E202" s="103"/>
      <c r="F202" s="103"/>
      <c r="G202" s="102"/>
      <c r="H202" s="63"/>
      <c r="I202" s="63"/>
      <c r="J202" s="102"/>
      <c r="K202" s="102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>
      <c r="A203" s="122"/>
      <c r="B203" s="106"/>
      <c r="C203" s="103"/>
      <c r="D203" s="103"/>
      <c r="E203" s="103"/>
      <c r="F203" s="103"/>
      <c r="G203" s="102"/>
      <c r="H203" s="63"/>
      <c r="I203" s="63"/>
      <c r="J203" s="102"/>
      <c r="K203" s="102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12.75" customHeight="1">
      <c r="A204" s="105" t="s">
        <v>96</v>
      </c>
      <c r="B204" s="106">
        <v>346</v>
      </c>
      <c r="C204" s="103" t="s">
        <v>20</v>
      </c>
      <c r="D204" s="103" t="s">
        <v>18</v>
      </c>
      <c r="E204" s="103" t="s">
        <v>178</v>
      </c>
      <c r="F204" s="103" t="s">
        <v>78</v>
      </c>
      <c r="G204" s="102">
        <v>3000</v>
      </c>
      <c r="H204" s="63"/>
      <c r="I204" s="63"/>
      <c r="J204" s="102"/>
      <c r="K204" s="102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22.5" customHeight="1">
      <c r="A205" s="105"/>
      <c r="B205" s="106"/>
      <c r="C205" s="103"/>
      <c r="D205" s="103"/>
      <c r="E205" s="103"/>
      <c r="F205" s="103"/>
      <c r="G205" s="102"/>
      <c r="H205" s="63"/>
      <c r="I205" s="63"/>
      <c r="J205" s="102"/>
      <c r="K205" s="102"/>
      <c r="L205" s="58"/>
      <c r="M205" s="27"/>
      <c r="N205" s="27"/>
      <c r="O205" s="20"/>
      <c r="P205" s="20"/>
      <c r="Q205" s="20"/>
      <c r="R205" s="20"/>
      <c r="S205" s="22"/>
    </row>
    <row r="206" spans="1:19" s="2" customFormat="1" ht="24.75" customHeight="1">
      <c r="A206" s="109" t="s">
        <v>174</v>
      </c>
      <c r="B206" s="106">
        <v>346</v>
      </c>
      <c r="C206" s="103" t="s">
        <v>20</v>
      </c>
      <c r="D206" s="103" t="s">
        <v>18</v>
      </c>
      <c r="E206" s="103" t="s">
        <v>175</v>
      </c>
      <c r="F206" s="103"/>
      <c r="G206" s="102">
        <f>G209</f>
        <v>157.9</v>
      </c>
      <c r="H206" s="63"/>
      <c r="I206" s="63"/>
      <c r="J206" s="102"/>
      <c r="K206" s="102"/>
      <c r="L206" s="58"/>
      <c r="M206" s="27"/>
      <c r="N206" s="27"/>
      <c r="O206" s="20"/>
      <c r="P206" s="20"/>
      <c r="Q206" s="20"/>
      <c r="R206" s="20"/>
      <c r="S206" s="22"/>
    </row>
    <row r="207" spans="1:19" s="2" customFormat="1" ht="12.75" customHeight="1">
      <c r="A207" s="109"/>
      <c r="B207" s="106"/>
      <c r="C207" s="103"/>
      <c r="D207" s="103"/>
      <c r="E207" s="103"/>
      <c r="F207" s="103"/>
      <c r="G207" s="102"/>
      <c r="H207" s="63"/>
      <c r="I207" s="63"/>
      <c r="J207" s="102"/>
      <c r="K207" s="102"/>
      <c r="L207" s="58"/>
      <c r="M207" s="27"/>
      <c r="N207" s="27"/>
      <c r="O207" s="20"/>
      <c r="P207" s="20"/>
      <c r="Q207" s="20"/>
      <c r="R207" s="20"/>
      <c r="S207" s="22"/>
    </row>
    <row r="208" spans="1:19" s="2" customFormat="1" ht="12.75" customHeight="1" hidden="1">
      <c r="A208" s="109"/>
      <c r="B208" s="76"/>
      <c r="C208" s="74"/>
      <c r="D208" s="74"/>
      <c r="E208" s="74"/>
      <c r="F208" s="74"/>
      <c r="G208" s="63"/>
      <c r="H208" s="63"/>
      <c r="I208" s="63"/>
      <c r="J208" s="63"/>
      <c r="K208" s="63"/>
      <c r="L208" s="58"/>
      <c r="M208" s="27"/>
      <c r="N208" s="27"/>
      <c r="O208" s="20"/>
      <c r="P208" s="20"/>
      <c r="Q208" s="20"/>
      <c r="R208" s="20"/>
      <c r="S208" s="22"/>
    </row>
    <row r="209" spans="1:19" s="2" customFormat="1" ht="12.75" customHeight="1">
      <c r="A209" s="105" t="s">
        <v>96</v>
      </c>
      <c r="B209" s="106">
        <v>346</v>
      </c>
      <c r="C209" s="103" t="s">
        <v>20</v>
      </c>
      <c r="D209" s="103" t="s">
        <v>18</v>
      </c>
      <c r="E209" s="103" t="s">
        <v>175</v>
      </c>
      <c r="F209" s="103" t="s">
        <v>78</v>
      </c>
      <c r="G209" s="102">
        <v>157.9</v>
      </c>
      <c r="H209" s="63"/>
      <c r="I209" s="63"/>
      <c r="J209" s="102"/>
      <c r="K209" s="102"/>
      <c r="L209" s="58"/>
      <c r="M209" s="27"/>
      <c r="N209" s="27"/>
      <c r="O209" s="20"/>
      <c r="P209" s="20"/>
      <c r="Q209" s="20"/>
      <c r="R209" s="20"/>
      <c r="S209" s="22"/>
    </row>
    <row r="210" spans="1:19" s="2" customFormat="1" ht="18.75" customHeight="1">
      <c r="A210" s="105"/>
      <c r="B210" s="106"/>
      <c r="C210" s="103"/>
      <c r="D210" s="103"/>
      <c r="E210" s="103"/>
      <c r="F210" s="103"/>
      <c r="G210" s="102"/>
      <c r="H210" s="63"/>
      <c r="I210" s="63"/>
      <c r="J210" s="102"/>
      <c r="K210" s="102"/>
      <c r="L210" s="58"/>
      <c r="M210" s="27"/>
      <c r="N210" s="27"/>
      <c r="O210" s="20"/>
      <c r="P210" s="20"/>
      <c r="Q210" s="20"/>
      <c r="R210" s="20"/>
      <c r="S210" s="22"/>
    </row>
    <row r="211" spans="1:19" s="2" customFormat="1" ht="12.75" customHeight="1">
      <c r="A211" s="104" t="s">
        <v>106</v>
      </c>
      <c r="B211" s="106">
        <v>346</v>
      </c>
      <c r="C211" s="111" t="s">
        <v>20</v>
      </c>
      <c r="D211" s="103" t="s">
        <v>18</v>
      </c>
      <c r="E211" s="103" t="s">
        <v>150</v>
      </c>
      <c r="F211" s="103"/>
      <c r="G211" s="102">
        <f>G214</f>
        <v>133</v>
      </c>
      <c r="H211" s="63"/>
      <c r="I211" s="95"/>
      <c r="J211" s="102">
        <f>J214</f>
        <v>0</v>
      </c>
      <c r="K211" s="102">
        <f>K214</f>
        <v>0</v>
      </c>
      <c r="L211" s="59"/>
      <c r="M211" s="27"/>
      <c r="N211" s="27"/>
      <c r="O211" s="20"/>
      <c r="P211" s="20"/>
      <c r="Q211" s="20"/>
      <c r="R211" s="20"/>
      <c r="S211" s="22"/>
    </row>
    <row r="212" spans="1:19" s="2" customFormat="1" ht="14.25" customHeight="1">
      <c r="A212" s="104"/>
      <c r="B212" s="106"/>
      <c r="C212" s="111"/>
      <c r="D212" s="103"/>
      <c r="E212" s="103"/>
      <c r="F212" s="103"/>
      <c r="G212" s="102"/>
      <c r="H212" s="63"/>
      <c r="I212" s="95"/>
      <c r="J212" s="102"/>
      <c r="K212" s="102"/>
      <c r="L212" s="59"/>
      <c r="M212" s="27"/>
      <c r="N212" s="27"/>
      <c r="O212" s="20"/>
      <c r="P212" s="20"/>
      <c r="Q212" s="20"/>
      <c r="R212" s="20"/>
      <c r="S212" s="22"/>
    </row>
    <row r="213" spans="1:19" s="2" customFormat="1" ht="21.75" customHeight="1">
      <c r="A213" s="104"/>
      <c r="B213" s="106"/>
      <c r="C213" s="111"/>
      <c r="D213" s="103"/>
      <c r="E213" s="103"/>
      <c r="F213" s="103"/>
      <c r="G213" s="102"/>
      <c r="H213" s="63"/>
      <c r="I213" s="95"/>
      <c r="J213" s="102"/>
      <c r="K213" s="102"/>
      <c r="L213" s="30"/>
      <c r="M213" s="27"/>
      <c r="N213" s="27"/>
      <c r="O213" s="20"/>
      <c r="P213" s="20"/>
      <c r="Q213" s="20"/>
      <c r="R213" s="20"/>
      <c r="S213" s="22"/>
    </row>
    <row r="214" spans="1:19" s="2" customFormat="1" ht="14.25" customHeight="1">
      <c r="A214" s="104" t="s">
        <v>103</v>
      </c>
      <c r="B214" s="106">
        <v>346</v>
      </c>
      <c r="C214" s="111" t="s">
        <v>20</v>
      </c>
      <c r="D214" s="103" t="s">
        <v>18</v>
      </c>
      <c r="E214" s="103" t="s">
        <v>150</v>
      </c>
      <c r="F214" s="103" t="s">
        <v>80</v>
      </c>
      <c r="G214" s="102">
        <v>133</v>
      </c>
      <c r="H214" s="63"/>
      <c r="I214" s="95"/>
      <c r="J214" s="102"/>
      <c r="K214" s="102"/>
      <c r="L214" s="30"/>
      <c r="M214" s="27"/>
      <c r="N214" s="27"/>
      <c r="O214" s="20"/>
      <c r="P214" s="20"/>
      <c r="Q214" s="20"/>
      <c r="R214" s="20"/>
      <c r="S214" s="22"/>
    </row>
    <row r="215" spans="1:19" s="2" customFormat="1" ht="14.25" customHeight="1">
      <c r="A215" s="104"/>
      <c r="B215" s="106"/>
      <c r="C215" s="111"/>
      <c r="D215" s="103"/>
      <c r="E215" s="103"/>
      <c r="F215" s="103"/>
      <c r="G215" s="102"/>
      <c r="H215" s="63"/>
      <c r="I215" s="95"/>
      <c r="J215" s="102"/>
      <c r="K215" s="102"/>
      <c r="L215" s="30"/>
      <c r="M215" s="27"/>
      <c r="N215" s="27"/>
      <c r="O215" s="20"/>
      <c r="P215" s="20"/>
      <c r="Q215" s="20"/>
      <c r="R215" s="20"/>
      <c r="S215" s="22"/>
    </row>
    <row r="216" spans="1:19" s="2" customFormat="1" ht="18.75" customHeight="1">
      <c r="A216" s="104"/>
      <c r="B216" s="106"/>
      <c r="C216" s="111"/>
      <c r="D216" s="103"/>
      <c r="E216" s="103"/>
      <c r="F216" s="103"/>
      <c r="G216" s="102"/>
      <c r="H216" s="63"/>
      <c r="I216" s="95"/>
      <c r="J216" s="102"/>
      <c r="K216" s="102"/>
      <c r="L216" s="30"/>
      <c r="M216" s="27"/>
      <c r="N216" s="27"/>
      <c r="O216" s="20"/>
      <c r="P216" s="20"/>
      <c r="Q216" s="20"/>
      <c r="R216" s="20"/>
      <c r="S216" s="22"/>
    </row>
    <row r="217" spans="1:19" ht="14.25" customHeight="1">
      <c r="A217" s="71" t="s">
        <v>67</v>
      </c>
      <c r="B217" s="70">
        <v>346</v>
      </c>
      <c r="C217" s="72" t="str">
        <f>C$169</f>
        <v>05</v>
      </c>
      <c r="D217" s="72" t="s">
        <v>19</v>
      </c>
      <c r="E217" s="72"/>
      <c r="F217" s="72"/>
      <c r="G217" s="73">
        <f>G218</f>
        <v>2792.1</v>
      </c>
      <c r="H217" s="73" t="e">
        <f>#REF!+#REF!+#REF!+#REF!+H222</f>
        <v>#REF!</v>
      </c>
      <c r="I217" s="73" t="e">
        <f>#REF!+#REF!+#REF!+#REF!+I222</f>
        <v>#REF!</v>
      </c>
      <c r="J217" s="73">
        <f>J218</f>
        <v>2606</v>
      </c>
      <c r="K217" s="73">
        <f>K218</f>
        <v>1278</v>
      </c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22" t="s">
        <v>163</v>
      </c>
      <c r="B218" s="110">
        <v>346</v>
      </c>
      <c r="C218" s="108" t="s">
        <v>20</v>
      </c>
      <c r="D218" s="108" t="s">
        <v>19</v>
      </c>
      <c r="E218" s="108" t="s">
        <v>164</v>
      </c>
      <c r="F218" s="108"/>
      <c r="G218" s="107">
        <f>G221+G225+G228+G232</f>
        <v>2792.1</v>
      </c>
      <c r="H218" s="84"/>
      <c r="I218" s="84"/>
      <c r="J218" s="107">
        <f>J221+J225+J228+J232</f>
        <v>2606</v>
      </c>
      <c r="K218" s="107">
        <f>K221+K225+K228+K232</f>
        <v>1278</v>
      </c>
      <c r="L218" s="53"/>
      <c r="M218" s="28"/>
      <c r="N218" s="28"/>
      <c r="O218" s="11"/>
      <c r="P218" s="11"/>
      <c r="Q218" s="11"/>
      <c r="R218" s="11"/>
      <c r="S218" s="15"/>
    </row>
    <row r="219" spans="1:19" ht="14.25" customHeight="1">
      <c r="A219" s="122"/>
      <c r="B219" s="110"/>
      <c r="C219" s="108"/>
      <c r="D219" s="108"/>
      <c r="E219" s="108"/>
      <c r="F219" s="108"/>
      <c r="G219" s="107"/>
      <c r="H219" s="84"/>
      <c r="I219" s="84"/>
      <c r="J219" s="107"/>
      <c r="K219" s="107"/>
      <c r="L219" s="53"/>
      <c r="M219" s="28"/>
      <c r="N219" s="28"/>
      <c r="O219" s="11"/>
      <c r="P219" s="11"/>
      <c r="Q219" s="11"/>
      <c r="R219" s="11"/>
      <c r="S219" s="15"/>
    </row>
    <row r="220" spans="1:19" ht="20.25" customHeight="1">
      <c r="A220" s="122"/>
      <c r="B220" s="110"/>
      <c r="C220" s="108"/>
      <c r="D220" s="108"/>
      <c r="E220" s="108"/>
      <c r="F220" s="108"/>
      <c r="G220" s="107"/>
      <c r="H220" s="84"/>
      <c r="I220" s="84"/>
      <c r="J220" s="107"/>
      <c r="K220" s="107"/>
      <c r="L220" s="53"/>
      <c r="M220" s="28"/>
      <c r="N220" s="28"/>
      <c r="O220" s="11"/>
      <c r="P220" s="11"/>
      <c r="Q220" s="11"/>
      <c r="R220" s="11"/>
      <c r="S220" s="15"/>
    </row>
    <row r="221" spans="1:19" ht="14.25" customHeight="1">
      <c r="A221" s="105" t="s">
        <v>148</v>
      </c>
      <c r="B221" s="106">
        <v>346</v>
      </c>
      <c r="C221" s="103" t="s">
        <v>20</v>
      </c>
      <c r="D221" s="103" t="s">
        <v>19</v>
      </c>
      <c r="E221" s="103" t="s">
        <v>149</v>
      </c>
      <c r="F221" s="103"/>
      <c r="G221" s="102">
        <f>G223</f>
        <v>1784</v>
      </c>
      <c r="H221" s="63"/>
      <c r="I221" s="73"/>
      <c r="J221" s="102">
        <f>J223</f>
        <v>1328</v>
      </c>
      <c r="K221" s="102">
        <f>K223</f>
        <v>0</v>
      </c>
      <c r="L221" s="53"/>
      <c r="M221" s="28"/>
      <c r="N221" s="28"/>
      <c r="O221" s="11"/>
      <c r="P221" s="11"/>
      <c r="Q221" s="11"/>
      <c r="R221" s="11"/>
      <c r="S221" s="15"/>
    </row>
    <row r="222" spans="1:19" ht="14.25" customHeight="1">
      <c r="A222" s="105"/>
      <c r="B222" s="106"/>
      <c r="C222" s="103"/>
      <c r="D222" s="103"/>
      <c r="E222" s="103"/>
      <c r="F222" s="103"/>
      <c r="G222" s="102"/>
      <c r="H222" s="63" t="e">
        <f>#REF!</f>
        <v>#REF!</v>
      </c>
      <c r="I222" s="63" t="e">
        <f>#REF!</f>
        <v>#REF!</v>
      </c>
      <c r="J222" s="102"/>
      <c r="K222" s="102"/>
      <c r="L222" s="53"/>
      <c r="M222" s="28"/>
      <c r="N222" s="28"/>
      <c r="O222" s="11"/>
      <c r="P222" s="11"/>
      <c r="Q222" s="11"/>
      <c r="R222" s="11"/>
      <c r="S222" s="15"/>
    </row>
    <row r="223" spans="1:19" ht="14.25" customHeight="1">
      <c r="A223" s="105" t="s">
        <v>96</v>
      </c>
      <c r="B223" s="106">
        <v>346</v>
      </c>
      <c r="C223" s="103" t="s">
        <v>20</v>
      </c>
      <c r="D223" s="103" t="s">
        <v>19</v>
      </c>
      <c r="E223" s="103" t="s">
        <v>149</v>
      </c>
      <c r="F223" s="103" t="s">
        <v>78</v>
      </c>
      <c r="G223" s="102">
        <v>1784</v>
      </c>
      <c r="H223" s="63"/>
      <c r="I223" s="73"/>
      <c r="J223" s="102">
        <v>1328</v>
      </c>
      <c r="K223" s="102"/>
      <c r="L223" s="53"/>
      <c r="M223" s="28"/>
      <c r="N223" s="28"/>
      <c r="O223" s="11"/>
      <c r="P223" s="11"/>
      <c r="Q223" s="11"/>
      <c r="R223" s="11"/>
      <c r="S223" s="15"/>
    </row>
    <row r="224" spans="1:19" ht="14.25" customHeight="1">
      <c r="A224" s="105"/>
      <c r="B224" s="106"/>
      <c r="C224" s="103"/>
      <c r="D224" s="103"/>
      <c r="E224" s="103"/>
      <c r="F224" s="103"/>
      <c r="G224" s="102"/>
      <c r="H224" s="63"/>
      <c r="I224" s="73"/>
      <c r="J224" s="102"/>
      <c r="K224" s="102"/>
      <c r="L224" s="53"/>
      <c r="M224" s="28"/>
      <c r="N224" s="28"/>
      <c r="O224" s="11"/>
      <c r="P224" s="11"/>
      <c r="Q224" s="11"/>
      <c r="R224" s="11"/>
      <c r="S224" s="15"/>
    </row>
    <row r="225" spans="1:19" ht="14.25" customHeight="1">
      <c r="A225" s="58" t="s">
        <v>68</v>
      </c>
      <c r="B225" s="78">
        <v>346</v>
      </c>
      <c r="C225" s="74" t="s">
        <v>20</v>
      </c>
      <c r="D225" s="74" t="s">
        <v>19</v>
      </c>
      <c r="E225" s="74" t="s">
        <v>165</v>
      </c>
      <c r="F225" s="74"/>
      <c r="G225" s="63">
        <f>G226</f>
        <v>100</v>
      </c>
      <c r="H225" s="95"/>
      <c r="I225" s="95"/>
      <c r="J225" s="63">
        <f>J226</f>
        <v>0</v>
      </c>
      <c r="K225" s="63">
        <f>K226</f>
        <v>0</v>
      </c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5" t="s">
        <v>96</v>
      </c>
      <c r="B226" s="106">
        <v>346</v>
      </c>
      <c r="C226" s="103" t="s">
        <v>20</v>
      </c>
      <c r="D226" s="103" t="s">
        <v>19</v>
      </c>
      <c r="E226" s="103" t="s">
        <v>165</v>
      </c>
      <c r="F226" s="103" t="s">
        <v>78</v>
      </c>
      <c r="G226" s="102">
        <v>100</v>
      </c>
      <c r="H226" s="95"/>
      <c r="I226" s="95"/>
      <c r="J226" s="102"/>
      <c r="K226" s="102"/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5"/>
      <c r="B227" s="106"/>
      <c r="C227" s="103"/>
      <c r="D227" s="103"/>
      <c r="E227" s="103"/>
      <c r="F227" s="103"/>
      <c r="G227" s="102"/>
      <c r="H227" s="95"/>
      <c r="I227" s="95"/>
      <c r="J227" s="102"/>
      <c r="K227" s="102"/>
      <c r="L227" s="30"/>
      <c r="M227" s="27"/>
      <c r="N227" s="27"/>
      <c r="O227" s="20"/>
      <c r="P227" s="20"/>
      <c r="Q227" s="20"/>
      <c r="R227" s="20"/>
      <c r="S227" s="15"/>
    </row>
    <row r="228" spans="1:19" ht="14.25" customHeight="1">
      <c r="A228" s="105" t="s">
        <v>147</v>
      </c>
      <c r="B228" s="106">
        <v>346</v>
      </c>
      <c r="C228" s="103" t="s">
        <v>20</v>
      </c>
      <c r="D228" s="103" t="s">
        <v>19</v>
      </c>
      <c r="E228" s="103" t="s">
        <v>146</v>
      </c>
      <c r="F228" s="103"/>
      <c r="G228" s="102">
        <f>G230</f>
        <v>100</v>
      </c>
      <c r="H228" s="95"/>
      <c r="I228" s="95"/>
      <c r="J228" s="102">
        <f>J230</f>
        <v>0</v>
      </c>
      <c r="K228" s="102">
        <f>K230</f>
        <v>0</v>
      </c>
      <c r="L228" s="30"/>
      <c r="M228" s="27"/>
      <c r="N228" s="27"/>
      <c r="O228" s="20"/>
      <c r="P228" s="20"/>
      <c r="Q228" s="20"/>
      <c r="R228" s="20"/>
      <c r="S228" s="15"/>
    </row>
    <row r="229" spans="1:19" ht="14.25" customHeight="1">
      <c r="A229" s="105"/>
      <c r="B229" s="106"/>
      <c r="C229" s="103"/>
      <c r="D229" s="103"/>
      <c r="E229" s="103"/>
      <c r="F229" s="103"/>
      <c r="G229" s="102"/>
      <c r="H229" s="95"/>
      <c r="I229" s="95"/>
      <c r="J229" s="102"/>
      <c r="K229" s="102"/>
      <c r="L229" s="30"/>
      <c r="M229" s="27"/>
      <c r="N229" s="27"/>
      <c r="O229" s="20"/>
      <c r="P229" s="20"/>
      <c r="Q229" s="20"/>
      <c r="R229" s="20"/>
      <c r="S229" s="15"/>
    </row>
    <row r="230" spans="1:19" ht="14.25" customHeight="1">
      <c r="A230" s="105" t="s">
        <v>96</v>
      </c>
      <c r="B230" s="106">
        <v>346</v>
      </c>
      <c r="C230" s="103" t="s">
        <v>20</v>
      </c>
      <c r="D230" s="103" t="s">
        <v>19</v>
      </c>
      <c r="E230" s="103" t="s">
        <v>146</v>
      </c>
      <c r="F230" s="103" t="s">
        <v>78</v>
      </c>
      <c r="G230" s="102">
        <v>100</v>
      </c>
      <c r="H230" s="95"/>
      <c r="I230" s="95"/>
      <c r="J230" s="102"/>
      <c r="K230" s="102"/>
      <c r="L230" s="30"/>
      <c r="M230" s="27"/>
      <c r="N230" s="27"/>
      <c r="O230" s="20"/>
      <c r="P230" s="20"/>
      <c r="Q230" s="20"/>
      <c r="R230" s="20"/>
      <c r="S230" s="15"/>
    </row>
    <row r="231" spans="1:19" ht="14.25" customHeight="1">
      <c r="A231" s="105"/>
      <c r="B231" s="106"/>
      <c r="C231" s="103"/>
      <c r="D231" s="103"/>
      <c r="E231" s="103"/>
      <c r="F231" s="103"/>
      <c r="G231" s="102"/>
      <c r="H231" s="95"/>
      <c r="I231" s="95"/>
      <c r="J231" s="102"/>
      <c r="K231" s="102"/>
      <c r="L231" s="30"/>
      <c r="M231" s="27"/>
      <c r="N231" s="27"/>
      <c r="O231" s="20"/>
      <c r="P231" s="20"/>
      <c r="Q231" s="20"/>
      <c r="R231" s="20"/>
      <c r="S231" s="15"/>
    </row>
    <row r="232" spans="1:19" ht="14.25" customHeight="1">
      <c r="A232" s="104" t="s">
        <v>104</v>
      </c>
      <c r="B232" s="106">
        <v>346</v>
      </c>
      <c r="C232" s="103" t="s">
        <v>20</v>
      </c>
      <c r="D232" s="103" t="s">
        <v>19</v>
      </c>
      <c r="E232" s="103" t="s">
        <v>145</v>
      </c>
      <c r="F232" s="103"/>
      <c r="G232" s="102">
        <f>G234</f>
        <v>808.1</v>
      </c>
      <c r="H232" s="95"/>
      <c r="I232" s="95"/>
      <c r="J232" s="102">
        <f>J234</f>
        <v>1278</v>
      </c>
      <c r="K232" s="102">
        <f>K234</f>
        <v>1278</v>
      </c>
      <c r="L232" s="30"/>
      <c r="M232" s="27"/>
      <c r="N232" s="27"/>
      <c r="O232" s="20"/>
      <c r="P232" s="20"/>
      <c r="Q232" s="20"/>
      <c r="R232" s="20"/>
      <c r="S232" s="15"/>
    </row>
    <row r="233" spans="1:19" ht="19.5" customHeight="1">
      <c r="A233" s="104"/>
      <c r="B233" s="106"/>
      <c r="C233" s="103"/>
      <c r="D233" s="103"/>
      <c r="E233" s="103"/>
      <c r="F233" s="103"/>
      <c r="G233" s="102"/>
      <c r="H233" s="95"/>
      <c r="I233" s="95"/>
      <c r="J233" s="102"/>
      <c r="K233" s="102"/>
      <c r="L233" s="30"/>
      <c r="M233" s="27"/>
      <c r="N233" s="27"/>
      <c r="O233" s="20"/>
      <c r="P233" s="20"/>
      <c r="Q233" s="20"/>
      <c r="R233" s="20"/>
      <c r="S233" s="15"/>
    </row>
    <row r="234" spans="1:19" ht="14.25" customHeight="1">
      <c r="A234" s="105" t="s">
        <v>96</v>
      </c>
      <c r="B234" s="106">
        <v>346</v>
      </c>
      <c r="C234" s="103" t="s">
        <v>20</v>
      </c>
      <c r="D234" s="103" t="s">
        <v>19</v>
      </c>
      <c r="E234" s="103" t="s">
        <v>145</v>
      </c>
      <c r="F234" s="103" t="s">
        <v>78</v>
      </c>
      <c r="G234" s="102">
        <v>808.1</v>
      </c>
      <c r="H234" s="95"/>
      <c r="I234" s="95"/>
      <c r="J234" s="102">
        <v>1278</v>
      </c>
      <c r="K234" s="102">
        <v>1278</v>
      </c>
      <c r="L234" s="30"/>
      <c r="M234" s="27"/>
      <c r="N234" s="27"/>
      <c r="O234" s="20"/>
      <c r="P234" s="20"/>
      <c r="Q234" s="20"/>
      <c r="R234" s="20"/>
      <c r="S234" s="15"/>
    </row>
    <row r="235" spans="1:19" ht="14.25" customHeight="1">
      <c r="A235" s="105"/>
      <c r="B235" s="106"/>
      <c r="C235" s="103"/>
      <c r="D235" s="103"/>
      <c r="E235" s="103"/>
      <c r="F235" s="103"/>
      <c r="G235" s="102"/>
      <c r="H235" s="95"/>
      <c r="I235" s="95"/>
      <c r="J235" s="102"/>
      <c r="K235" s="102"/>
      <c r="L235" s="30"/>
      <c r="M235" s="27"/>
      <c r="N235" s="27"/>
      <c r="O235" s="20"/>
      <c r="P235" s="20"/>
      <c r="Q235" s="20"/>
      <c r="R235" s="20"/>
      <c r="S235" s="15"/>
    </row>
    <row r="236" spans="1:19" s="7" customFormat="1" ht="14.25" customHeight="1">
      <c r="A236" s="71" t="s">
        <v>12</v>
      </c>
      <c r="B236" s="70">
        <v>346</v>
      </c>
      <c r="C236" s="72" t="s">
        <v>22</v>
      </c>
      <c r="D236" s="74"/>
      <c r="E236" s="74"/>
      <c r="F236" s="74"/>
      <c r="G236" s="73">
        <f>G237</f>
        <v>5</v>
      </c>
      <c r="H236" s="73" t="e">
        <f>#REF!+#REF!+#REF!+#REF!+#REF!+H237</f>
        <v>#REF!</v>
      </c>
      <c r="I236" s="73" t="e">
        <f>#REF!+#REF!+#REF!+#REF!+#REF!+I237</f>
        <v>#REF!</v>
      </c>
      <c r="J236" s="73">
        <f aca="true" t="shared" si="0" ref="J236:K238">J237</f>
        <v>5</v>
      </c>
      <c r="K236" s="73">
        <f t="shared" si="0"/>
        <v>5</v>
      </c>
      <c r="L236" s="54"/>
      <c r="M236" s="34"/>
      <c r="N236" s="34"/>
      <c r="O236" s="35"/>
      <c r="P236" s="35"/>
      <c r="Q236" s="35"/>
      <c r="R236" s="35"/>
      <c r="S236" s="19"/>
    </row>
    <row r="237" spans="1:19" ht="14.25" customHeight="1">
      <c r="A237" s="89" t="s">
        <v>30</v>
      </c>
      <c r="B237" s="90">
        <v>346</v>
      </c>
      <c r="C237" s="72" t="str">
        <f>C$236</f>
        <v>07</v>
      </c>
      <c r="D237" s="72" t="s">
        <v>22</v>
      </c>
      <c r="E237" s="72"/>
      <c r="F237" s="72"/>
      <c r="G237" s="73">
        <f>G238</f>
        <v>5</v>
      </c>
      <c r="H237" s="73" t="e">
        <f>#REF!+#REF!+#REF!</f>
        <v>#REF!</v>
      </c>
      <c r="I237" s="73" t="e">
        <f>#REF!+#REF!+#REF!</f>
        <v>#REF!</v>
      </c>
      <c r="J237" s="73">
        <f t="shared" si="0"/>
        <v>5</v>
      </c>
      <c r="K237" s="73">
        <f t="shared" si="0"/>
        <v>5</v>
      </c>
      <c r="L237" s="53"/>
      <c r="M237" s="28"/>
      <c r="N237" s="28"/>
      <c r="O237" s="11"/>
      <c r="P237" s="11"/>
      <c r="Q237" s="11"/>
      <c r="R237" s="11"/>
      <c r="S237" s="15"/>
    </row>
    <row r="238" spans="1:19" s="2" customFormat="1" ht="14.25" customHeight="1">
      <c r="A238" s="58" t="s">
        <v>119</v>
      </c>
      <c r="B238" s="78">
        <v>346</v>
      </c>
      <c r="C238" s="74" t="str">
        <f>C$236</f>
        <v>07</v>
      </c>
      <c r="D238" s="74" t="str">
        <f>D$237</f>
        <v>07</v>
      </c>
      <c r="E238" s="74" t="s">
        <v>129</v>
      </c>
      <c r="F238" s="74"/>
      <c r="G238" s="63">
        <f>G239</f>
        <v>5</v>
      </c>
      <c r="H238" s="63" t="e">
        <f>#REF!+H239</f>
        <v>#REF!</v>
      </c>
      <c r="I238" s="63" t="e">
        <f>#REF!+I239</f>
        <v>#REF!</v>
      </c>
      <c r="J238" s="63">
        <f t="shared" si="0"/>
        <v>5</v>
      </c>
      <c r="K238" s="63">
        <f t="shared" si="0"/>
        <v>5</v>
      </c>
      <c r="L238" s="30"/>
      <c r="M238" s="27"/>
      <c r="N238" s="27"/>
      <c r="O238" s="20"/>
      <c r="P238" s="20"/>
      <c r="Q238" s="20"/>
      <c r="R238" s="20"/>
      <c r="S238" s="22"/>
    </row>
    <row r="239" spans="1:19" ht="14.25" customHeight="1">
      <c r="A239" s="105" t="s">
        <v>96</v>
      </c>
      <c r="B239" s="106">
        <v>346</v>
      </c>
      <c r="C239" s="103" t="str">
        <f>C$236</f>
        <v>07</v>
      </c>
      <c r="D239" s="103" t="str">
        <f>D$237</f>
        <v>07</v>
      </c>
      <c r="E239" s="103" t="s">
        <v>129</v>
      </c>
      <c r="F239" s="103" t="s">
        <v>78</v>
      </c>
      <c r="G239" s="102">
        <v>5</v>
      </c>
      <c r="H239" s="95"/>
      <c r="I239" s="95"/>
      <c r="J239" s="102">
        <v>5</v>
      </c>
      <c r="K239" s="102">
        <v>5</v>
      </c>
      <c r="L239" s="30"/>
      <c r="M239" s="27"/>
      <c r="N239" s="27"/>
      <c r="O239" s="20"/>
      <c r="P239" s="20"/>
      <c r="Q239" s="20"/>
      <c r="R239" s="20"/>
      <c r="S239" s="15"/>
    </row>
    <row r="240" spans="1:19" ht="14.25" customHeight="1">
      <c r="A240" s="105"/>
      <c r="B240" s="106"/>
      <c r="C240" s="103"/>
      <c r="D240" s="103"/>
      <c r="E240" s="103"/>
      <c r="F240" s="103"/>
      <c r="G240" s="102"/>
      <c r="H240" s="95"/>
      <c r="I240" s="95"/>
      <c r="J240" s="102"/>
      <c r="K240" s="102"/>
      <c r="L240" s="30"/>
      <c r="M240" s="27"/>
      <c r="N240" s="27"/>
      <c r="O240" s="20"/>
      <c r="P240" s="20"/>
      <c r="Q240" s="20"/>
      <c r="R240" s="20"/>
      <c r="S240" s="15"/>
    </row>
    <row r="241" spans="1:19" s="7" customFormat="1" ht="14.25" customHeight="1">
      <c r="A241" s="115" t="s">
        <v>72</v>
      </c>
      <c r="B241" s="124">
        <v>346</v>
      </c>
      <c r="C241" s="113" t="s">
        <v>23</v>
      </c>
      <c r="D241" s="103"/>
      <c r="E241" s="103"/>
      <c r="F241" s="103"/>
      <c r="G241" s="112">
        <f>G243</f>
        <v>4542.2</v>
      </c>
      <c r="H241" s="63"/>
      <c r="I241" s="63"/>
      <c r="J241" s="112">
        <f>J243</f>
        <v>5525</v>
      </c>
      <c r="K241" s="112">
        <f>K243</f>
        <v>6584</v>
      </c>
      <c r="L241" s="56"/>
      <c r="M241" s="32"/>
      <c r="N241" s="32"/>
      <c r="O241" s="33"/>
      <c r="P241" s="33"/>
      <c r="Q241" s="33"/>
      <c r="R241" s="33"/>
      <c r="S241" s="19"/>
    </row>
    <row r="242" spans="1:19" s="4" customFormat="1" ht="24.75" customHeight="1">
      <c r="A242" s="115"/>
      <c r="B242" s="124"/>
      <c r="C242" s="113"/>
      <c r="D242" s="103"/>
      <c r="E242" s="103"/>
      <c r="F242" s="103"/>
      <c r="G242" s="112"/>
      <c r="H242" s="73" t="e">
        <f>#REF!+#REF!+#REF!+#REF!</f>
        <v>#REF!</v>
      </c>
      <c r="I242" s="73" t="e">
        <f>#REF!+#REF!+#REF!+#REF!</f>
        <v>#REF!</v>
      </c>
      <c r="J242" s="112"/>
      <c r="K242" s="112"/>
      <c r="L242" s="54"/>
      <c r="M242" s="34"/>
      <c r="N242" s="34"/>
      <c r="O242" s="35"/>
      <c r="P242" s="35"/>
      <c r="Q242" s="35"/>
      <c r="R242" s="35"/>
      <c r="S242" s="26"/>
    </row>
    <row r="243" spans="1:19" ht="14.25" customHeight="1">
      <c r="A243" s="80" t="s">
        <v>27</v>
      </c>
      <c r="B243" s="70">
        <v>346</v>
      </c>
      <c r="C243" s="72" t="str">
        <f>C$241</f>
        <v>08</v>
      </c>
      <c r="D243" s="72" t="s">
        <v>17</v>
      </c>
      <c r="E243" s="72"/>
      <c r="F243" s="72"/>
      <c r="G243" s="73">
        <f>G244+G247+G252+G257</f>
        <v>4542.2</v>
      </c>
      <c r="H243" s="63"/>
      <c r="I243" s="63"/>
      <c r="J243" s="73">
        <f>J244+J247</f>
        <v>5525</v>
      </c>
      <c r="K243" s="73">
        <f>K244+K247</f>
        <v>6584</v>
      </c>
      <c r="L243" s="30"/>
      <c r="M243" s="27"/>
      <c r="N243" s="27"/>
      <c r="O243" s="20"/>
      <c r="P243" s="20"/>
      <c r="Q243" s="20"/>
      <c r="R243" s="20"/>
      <c r="S243" s="15"/>
    </row>
    <row r="244" spans="1:19" s="2" customFormat="1" ht="14.25" customHeight="1">
      <c r="A244" s="97" t="s">
        <v>117</v>
      </c>
      <c r="B244" s="76">
        <v>346</v>
      </c>
      <c r="C244" s="74" t="str">
        <f>C$241</f>
        <v>08</v>
      </c>
      <c r="D244" s="74" t="str">
        <f>D243</f>
        <v>01</v>
      </c>
      <c r="E244" s="74" t="s">
        <v>118</v>
      </c>
      <c r="F244" s="72"/>
      <c r="G244" s="63">
        <f>G245</f>
        <v>2</v>
      </c>
      <c r="H244" s="73"/>
      <c r="I244" s="73"/>
      <c r="J244" s="63">
        <f>J245</f>
        <v>2</v>
      </c>
      <c r="K244" s="63">
        <f>K245</f>
        <v>2</v>
      </c>
      <c r="L244" s="53"/>
      <c r="M244" s="28"/>
      <c r="N244" s="28"/>
      <c r="O244" s="11"/>
      <c r="P244" s="11"/>
      <c r="Q244" s="11"/>
      <c r="R244" s="11"/>
      <c r="S244" s="22"/>
    </row>
    <row r="245" spans="1:19" ht="14.25" customHeight="1">
      <c r="A245" s="105" t="s">
        <v>96</v>
      </c>
      <c r="B245" s="106">
        <v>346</v>
      </c>
      <c r="C245" s="103" t="str">
        <f>C$241</f>
        <v>08</v>
      </c>
      <c r="D245" s="103" t="str">
        <f>D243</f>
        <v>01</v>
      </c>
      <c r="E245" s="103" t="s">
        <v>118</v>
      </c>
      <c r="F245" s="103" t="s">
        <v>78</v>
      </c>
      <c r="G245" s="102">
        <v>2</v>
      </c>
      <c r="H245" s="63"/>
      <c r="I245" s="63"/>
      <c r="J245" s="102">
        <v>2</v>
      </c>
      <c r="K245" s="102">
        <v>2</v>
      </c>
      <c r="L245" s="30"/>
      <c r="M245" s="27"/>
      <c r="N245" s="27"/>
      <c r="O245" s="20"/>
      <c r="P245" s="20"/>
      <c r="Q245" s="20"/>
      <c r="R245" s="20"/>
      <c r="S245" s="15"/>
    </row>
    <row r="246" spans="1:19" ht="14.25" customHeight="1">
      <c r="A246" s="105"/>
      <c r="B246" s="106"/>
      <c r="C246" s="103"/>
      <c r="D246" s="103"/>
      <c r="E246" s="103"/>
      <c r="F246" s="103"/>
      <c r="G246" s="102"/>
      <c r="H246" s="63"/>
      <c r="I246" s="63"/>
      <c r="J246" s="102"/>
      <c r="K246" s="102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5" t="s">
        <v>116</v>
      </c>
      <c r="B247" s="106">
        <v>346</v>
      </c>
      <c r="C247" s="103" t="s">
        <v>23</v>
      </c>
      <c r="D247" s="103" t="s">
        <v>17</v>
      </c>
      <c r="E247" s="103" t="s">
        <v>115</v>
      </c>
      <c r="F247" s="103"/>
      <c r="G247" s="102">
        <f>G249</f>
        <v>4535.2</v>
      </c>
      <c r="H247" s="63"/>
      <c r="I247" s="63"/>
      <c r="J247" s="102">
        <f>J249</f>
        <v>5523</v>
      </c>
      <c r="K247" s="102">
        <f>K249</f>
        <v>6582</v>
      </c>
      <c r="L247" s="30"/>
      <c r="M247" s="27"/>
      <c r="N247" s="27"/>
      <c r="O247" s="20"/>
      <c r="P247" s="20"/>
      <c r="Q247" s="20"/>
      <c r="R247" s="20"/>
      <c r="S247" s="15"/>
    </row>
    <row r="248" spans="1:19" ht="14.25" customHeight="1">
      <c r="A248" s="105"/>
      <c r="B248" s="106"/>
      <c r="C248" s="103"/>
      <c r="D248" s="103"/>
      <c r="E248" s="103"/>
      <c r="F248" s="103"/>
      <c r="G248" s="102"/>
      <c r="H248" s="63"/>
      <c r="I248" s="63"/>
      <c r="J248" s="102"/>
      <c r="K248" s="102"/>
      <c r="L248" s="30"/>
      <c r="M248" s="27"/>
      <c r="N248" s="27"/>
      <c r="O248" s="20"/>
      <c r="P248" s="20"/>
      <c r="Q248" s="20"/>
      <c r="R248" s="20"/>
      <c r="S248" s="15"/>
    </row>
    <row r="249" spans="1:19" ht="14.25" customHeight="1">
      <c r="A249" s="105" t="s">
        <v>86</v>
      </c>
      <c r="B249" s="106">
        <v>346</v>
      </c>
      <c r="C249" s="103" t="s">
        <v>23</v>
      </c>
      <c r="D249" s="103" t="s">
        <v>17</v>
      </c>
      <c r="E249" s="103" t="s">
        <v>115</v>
      </c>
      <c r="F249" s="103" t="s">
        <v>85</v>
      </c>
      <c r="G249" s="102">
        <v>4535.2</v>
      </c>
      <c r="H249" s="63"/>
      <c r="I249" s="63"/>
      <c r="J249" s="102">
        <v>5523</v>
      </c>
      <c r="K249" s="102">
        <v>6582</v>
      </c>
      <c r="L249" s="30"/>
      <c r="M249" s="27"/>
      <c r="N249" s="27"/>
      <c r="O249" s="20"/>
      <c r="P249" s="20"/>
      <c r="Q249" s="20"/>
      <c r="R249" s="20"/>
      <c r="S249" s="15"/>
    </row>
    <row r="250" spans="1:19" ht="14.25" customHeight="1">
      <c r="A250" s="105"/>
      <c r="B250" s="106"/>
      <c r="C250" s="103"/>
      <c r="D250" s="103"/>
      <c r="E250" s="103"/>
      <c r="F250" s="103"/>
      <c r="G250" s="102"/>
      <c r="H250" s="63"/>
      <c r="I250" s="63"/>
      <c r="J250" s="102"/>
      <c r="K250" s="102"/>
      <c r="L250" s="30"/>
      <c r="M250" s="27"/>
      <c r="N250" s="27"/>
      <c r="O250" s="20"/>
      <c r="P250" s="20"/>
      <c r="Q250" s="20"/>
      <c r="R250" s="20"/>
      <c r="S250" s="15"/>
    </row>
    <row r="251" spans="1:19" ht="18.75" customHeight="1">
      <c r="A251" s="105"/>
      <c r="B251" s="106"/>
      <c r="C251" s="103"/>
      <c r="D251" s="103"/>
      <c r="E251" s="103"/>
      <c r="F251" s="103"/>
      <c r="G251" s="102"/>
      <c r="H251" s="63"/>
      <c r="I251" s="63"/>
      <c r="J251" s="102"/>
      <c r="K251" s="102"/>
      <c r="L251" s="30"/>
      <c r="M251" s="27"/>
      <c r="N251" s="27"/>
      <c r="O251" s="20"/>
      <c r="P251" s="20"/>
      <c r="Q251" s="20"/>
      <c r="R251" s="20"/>
      <c r="S251" s="15"/>
    </row>
    <row r="252" spans="1:20" ht="18.75" customHeight="1">
      <c r="A252" s="105" t="s">
        <v>183</v>
      </c>
      <c r="B252" s="106">
        <v>346</v>
      </c>
      <c r="C252" s="103" t="s">
        <v>23</v>
      </c>
      <c r="D252" s="103" t="s">
        <v>17</v>
      </c>
      <c r="E252" s="103" t="s">
        <v>188</v>
      </c>
      <c r="F252" s="103"/>
      <c r="G252" s="102">
        <f>G256</f>
        <v>4</v>
      </c>
      <c r="H252" s="63"/>
      <c r="I252" s="63"/>
      <c r="J252" s="102"/>
      <c r="K252" s="102"/>
      <c r="L252" s="63"/>
      <c r="M252" s="30"/>
      <c r="N252" s="27"/>
      <c r="O252" s="27"/>
      <c r="P252" s="20"/>
      <c r="Q252" s="20"/>
      <c r="R252" s="20"/>
      <c r="S252" s="20"/>
      <c r="T252" s="15"/>
    </row>
    <row r="253" spans="1:20" ht="18.75" customHeight="1">
      <c r="A253" s="105"/>
      <c r="B253" s="106"/>
      <c r="C253" s="103"/>
      <c r="D253" s="103"/>
      <c r="E253" s="103"/>
      <c r="F253" s="103"/>
      <c r="G253" s="102"/>
      <c r="H253" s="63"/>
      <c r="I253" s="63"/>
      <c r="J253" s="102"/>
      <c r="K253" s="102"/>
      <c r="L253" s="63"/>
      <c r="M253" s="30"/>
      <c r="N253" s="27"/>
      <c r="O253" s="27"/>
      <c r="P253" s="20"/>
      <c r="Q253" s="20"/>
      <c r="R253" s="20"/>
      <c r="S253" s="20"/>
      <c r="T253" s="15"/>
    </row>
    <row r="254" spans="1:20" ht="18.75" customHeight="1">
      <c r="A254" s="105"/>
      <c r="B254" s="106"/>
      <c r="C254" s="103"/>
      <c r="D254" s="103"/>
      <c r="E254" s="103"/>
      <c r="F254" s="103"/>
      <c r="G254" s="102"/>
      <c r="H254" s="63"/>
      <c r="I254" s="63"/>
      <c r="J254" s="102"/>
      <c r="K254" s="102"/>
      <c r="L254" s="63"/>
      <c r="M254" s="30"/>
      <c r="N254" s="27"/>
      <c r="O254" s="27"/>
      <c r="P254" s="20"/>
      <c r="Q254" s="20"/>
      <c r="R254" s="20"/>
      <c r="S254" s="20"/>
      <c r="T254" s="15"/>
    </row>
    <row r="255" spans="1:20" ht="25.5" customHeight="1">
      <c r="A255" s="105"/>
      <c r="B255" s="106"/>
      <c r="C255" s="103"/>
      <c r="D255" s="103"/>
      <c r="E255" s="103"/>
      <c r="F255" s="103"/>
      <c r="G255" s="102"/>
      <c r="H255" s="63"/>
      <c r="I255" s="63"/>
      <c r="J255" s="102"/>
      <c r="K255" s="102"/>
      <c r="L255" s="63"/>
      <c r="M255" s="30"/>
      <c r="N255" s="27"/>
      <c r="O255" s="27"/>
      <c r="P255" s="20"/>
      <c r="Q255" s="20"/>
      <c r="R255" s="20"/>
      <c r="S255" s="20"/>
      <c r="T255" s="15"/>
    </row>
    <row r="256" spans="1:20" ht="18.75" customHeight="1">
      <c r="A256" s="97" t="s">
        <v>184</v>
      </c>
      <c r="B256" s="76">
        <v>346</v>
      </c>
      <c r="C256" s="74" t="s">
        <v>23</v>
      </c>
      <c r="D256" s="74" t="s">
        <v>17</v>
      </c>
      <c r="E256" s="74" t="s">
        <v>188</v>
      </c>
      <c r="F256" s="74" t="s">
        <v>187</v>
      </c>
      <c r="G256" s="63">
        <v>4</v>
      </c>
      <c r="H256" s="63"/>
      <c r="I256" s="63"/>
      <c r="J256" s="63"/>
      <c r="K256" s="63"/>
      <c r="L256" s="63"/>
      <c r="M256" s="30"/>
      <c r="N256" s="27"/>
      <c r="O256" s="27"/>
      <c r="P256" s="20"/>
      <c r="Q256" s="20"/>
      <c r="R256" s="20"/>
      <c r="S256" s="20"/>
      <c r="T256" s="15"/>
    </row>
    <row r="257" spans="1:20" ht="18.75" customHeight="1">
      <c r="A257" s="104" t="s">
        <v>185</v>
      </c>
      <c r="B257" s="106">
        <v>346</v>
      </c>
      <c r="C257" s="103" t="s">
        <v>23</v>
      </c>
      <c r="D257" s="103" t="s">
        <v>17</v>
      </c>
      <c r="E257" s="103" t="s">
        <v>186</v>
      </c>
      <c r="F257" s="103"/>
      <c r="G257" s="102">
        <f>G261</f>
        <v>1</v>
      </c>
      <c r="H257" s="63"/>
      <c r="I257" s="63"/>
      <c r="J257" s="102"/>
      <c r="K257" s="102"/>
      <c r="L257" s="63"/>
      <c r="M257" s="30"/>
      <c r="N257" s="27"/>
      <c r="O257" s="27"/>
      <c r="P257" s="20"/>
      <c r="Q257" s="20"/>
      <c r="R257" s="20"/>
      <c r="S257" s="20"/>
      <c r="T257" s="15"/>
    </row>
    <row r="258" spans="1:20" ht="18.75" customHeight="1">
      <c r="A258" s="104"/>
      <c r="B258" s="106"/>
      <c r="C258" s="103"/>
      <c r="D258" s="103"/>
      <c r="E258" s="103"/>
      <c r="F258" s="103"/>
      <c r="G258" s="102"/>
      <c r="H258" s="63"/>
      <c r="I258" s="63"/>
      <c r="J258" s="102"/>
      <c r="K258" s="102"/>
      <c r="L258" s="63"/>
      <c r="M258" s="30"/>
      <c r="N258" s="27"/>
      <c r="O258" s="27"/>
      <c r="P258" s="20"/>
      <c r="Q258" s="20"/>
      <c r="R258" s="20"/>
      <c r="S258" s="20"/>
      <c r="T258" s="15"/>
    </row>
    <row r="259" spans="1:20" ht="18.75" customHeight="1">
      <c r="A259" s="104"/>
      <c r="B259" s="106"/>
      <c r="C259" s="103"/>
      <c r="D259" s="103"/>
      <c r="E259" s="103"/>
      <c r="F259" s="103"/>
      <c r="G259" s="102"/>
      <c r="H259" s="63"/>
      <c r="I259" s="63"/>
      <c r="J259" s="102"/>
      <c r="K259" s="102"/>
      <c r="L259" s="63"/>
      <c r="M259" s="30"/>
      <c r="N259" s="27"/>
      <c r="O259" s="27"/>
      <c r="P259" s="20"/>
      <c r="Q259" s="20"/>
      <c r="R259" s="20"/>
      <c r="S259" s="20"/>
      <c r="T259" s="15"/>
    </row>
    <row r="260" spans="1:20" ht="27.75" customHeight="1">
      <c r="A260" s="104"/>
      <c r="B260" s="106"/>
      <c r="C260" s="103"/>
      <c r="D260" s="103"/>
      <c r="E260" s="103"/>
      <c r="F260" s="103"/>
      <c r="G260" s="102"/>
      <c r="H260" s="63"/>
      <c r="I260" s="63"/>
      <c r="J260" s="102"/>
      <c r="K260" s="102"/>
      <c r="L260" s="63"/>
      <c r="M260" s="30"/>
      <c r="N260" s="27"/>
      <c r="O260" s="27"/>
      <c r="P260" s="20"/>
      <c r="Q260" s="20"/>
      <c r="R260" s="20"/>
      <c r="S260" s="20"/>
      <c r="T260" s="15"/>
    </row>
    <row r="261" spans="1:20" ht="18.75" customHeight="1">
      <c r="A261" s="97" t="s">
        <v>184</v>
      </c>
      <c r="B261" s="76">
        <v>346</v>
      </c>
      <c r="C261" s="74" t="s">
        <v>23</v>
      </c>
      <c r="D261" s="74" t="s">
        <v>17</v>
      </c>
      <c r="E261" s="74" t="s">
        <v>186</v>
      </c>
      <c r="F261" s="74" t="s">
        <v>187</v>
      </c>
      <c r="G261" s="63">
        <v>1</v>
      </c>
      <c r="H261" s="63"/>
      <c r="I261" s="63"/>
      <c r="J261" s="63"/>
      <c r="K261" s="63"/>
      <c r="L261" s="63"/>
      <c r="M261" s="30"/>
      <c r="N261" s="27"/>
      <c r="O261" s="27"/>
      <c r="P261" s="20"/>
      <c r="Q261" s="20"/>
      <c r="R261" s="20"/>
      <c r="S261" s="20"/>
      <c r="T261" s="15"/>
    </row>
    <row r="262" spans="1:19" s="4" customFormat="1" ht="14.25" customHeight="1">
      <c r="A262" s="69" t="s">
        <v>112</v>
      </c>
      <c r="B262" s="70">
        <v>346</v>
      </c>
      <c r="C262" s="72" t="s">
        <v>73</v>
      </c>
      <c r="D262" s="74"/>
      <c r="E262" s="72"/>
      <c r="F262" s="72"/>
      <c r="G262" s="73">
        <f>G263</f>
        <v>8</v>
      </c>
      <c r="H262" s="73" t="e">
        <f>#REF!+#REF!+#REF!+#REF!+#REF!+H263+#REF!</f>
        <v>#REF!</v>
      </c>
      <c r="I262" s="73" t="e">
        <f>#REF!+#REF!+#REF!+#REF!+#REF!+I263+#REF!</f>
        <v>#REF!</v>
      </c>
      <c r="J262" s="73">
        <f>J263</f>
        <v>8</v>
      </c>
      <c r="K262" s="73">
        <f>K263</f>
        <v>8</v>
      </c>
      <c r="L262" s="54"/>
      <c r="M262" s="34"/>
      <c r="N262" s="34"/>
      <c r="O262" s="35"/>
      <c r="P262" s="35"/>
      <c r="Q262" s="35"/>
      <c r="R262" s="35"/>
      <c r="S262" s="26"/>
    </row>
    <row r="263" spans="1:19" ht="14.25" customHeight="1">
      <c r="A263" s="98" t="s">
        <v>113</v>
      </c>
      <c r="B263" s="90">
        <v>346</v>
      </c>
      <c r="C263" s="72" t="str">
        <f>C$262</f>
        <v>11</v>
      </c>
      <c r="D263" s="72" t="s">
        <v>17</v>
      </c>
      <c r="E263" s="72"/>
      <c r="F263" s="72"/>
      <c r="G263" s="73">
        <f>G267</f>
        <v>8</v>
      </c>
      <c r="H263" s="73" t="e">
        <f>H264+#REF!+#REF!</f>
        <v>#REF!</v>
      </c>
      <c r="I263" s="73" t="e">
        <f>I264+#REF!+#REF!</f>
        <v>#REF!</v>
      </c>
      <c r="J263" s="73">
        <f>J267</f>
        <v>8</v>
      </c>
      <c r="K263" s="73">
        <f>K267</f>
        <v>8</v>
      </c>
      <c r="L263" s="53"/>
      <c r="M263" s="28"/>
      <c r="N263" s="28"/>
      <c r="O263" s="11"/>
      <c r="P263" s="11"/>
      <c r="Q263" s="11"/>
      <c r="R263" s="11"/>
      <c r="S263" s="15"/>
    </row>
    <row r="264" spans="1:19" ht="14.25" customHeight="1" hidden="1">
      <c r="A264" s="77" t="s">
        <v>32</v>
      </c>
      <c r="B264" s="78"/>
      <c r="C264" s="74" t="str">
        <f>C$262</f>
        <v>11</v>
      </c>
      <c r="D264" s="74" t="str">
        <f>D263</f>
        <v>01</v>
      </c>
      <c r="E264" s="74" t="s">
        <v>31</v>
      </c>
      <c r="F264" s="72"/>
      <c r="G264" s="63">
        <f>G266</f>
        <v>0</v>
      </c>
      <c r="H264" s="63">
        <f>H266</f>
        <v>0</v>
      </c>
      <c r="I264" s="63">
        <f>I266</f>
        <v>0</v>
      </c>
      <c r="J264" s="63"/>
      <c r="K264" s="63"/>
      <c r="L264" s="53"/>
      <c r="M264" s="28"/>
      <c r="N264" s="28"/>
      <c r="O264" s="11"/>
      <c r="P264" s="11"/>
      <c r="Q264" s="11"/>
      <c r="R264" s="11"/>
      <c r="S264" s="15"/>
    </row>
    <row r="265" spans="1:19" ht="14.25" customHeight="1" hidden="1">
      <c r="A265" s="77" t="s">
        <v>41</v>
      </c>
      <c r="B265" s="78"/>
      <c r="C265" s="72"/>
      <c r="D265" s="72"/>
      <c r="E265" s="72"/>
      <c r="F265" s="72"/>
      <c r="G265" s="73"/>
      <c r="H265" s="73"/>
      <c r="I265" s="73"/>
      <c r="J265" s="73"/>
      <c r="K265" s="73"/>
      <c r="L265" s="53"/>
      <c r="M265" s="28"/>
      <c r="N265" s="28"/>
      <c r="O265" s="11"/>
      <c r="P265" s="11"/>
      <c r="Q265" s="11"/>
      <c r="R265" s="11"/>
      <c r="S265" s="15"/>
    </row>
    <row r="266" spans="1:19" ht="14.25" customHeight="1" hidden="1">
      <c r="A266" s="77" t="s">
        <v>40</v>
      </c>
      <c r="B266" s="78"/>
      <c r="C266" s="74" t="str">
        <f>C$262</f>
        <v>11</v>
      </c>
      <c r="D266" s="74" t="str">
        <f>D263</f>
        <v>01</v>
      </c>
      <c r="E266" s="74" t="str">
        <f>E264</f>
        <v>102 00 00</v>
      </c>
      <c r="F266" s="74" t="s">
        <v>38</v>
      </c>
      <c r="G266" s="63"/>
      <c r="H266" s="63"/>
      <c r="I266" s="63"/>
      <c r="J266" s="63"/>
      <c r="K266" s="63"/>
      <c r="L266" s="53"/>
      <c r="M266" s="28"/>
      <c r="N266" s="28"/>
      <c r="O266" s="11"/>
      <c r="P266" s="11"/>
      <c r="Q266" s="11"/>
      <c r="R266" s="11"/>
      <c r="S266" s="15"/>
    </row>
    <row r="267" spans="1:19" ht="18.75" customHeight="1">
      <c r="A267" s="75" t="s">
        <v>114</v>
      </c>
      <c r="B267" s="76">
        <v>346</v>
      </c>
      <c r="C267" s="74" t="str">
        <f>C$262</f>
        <v>11</v>
      </c>
      <c r="D267" s="74" t="str">
        <f>D263</f>
        <v>01</v>
      </c>
      <c r="E267" s="74" t="s">
        <v>111</v>
      </c>
      <c r="F267" s="74"/>
      <c r="G267" s="63">
        <f>G268</f>
        <v>8</v>
      </c>
      <c r="H267" s="95"/>
      <c r="I267" s="95"/>
      <c r="J267" s="63">
        <f>J268</f>
        <v>8</v>
      </c>
      <c r="K267" s="63">
        <f>K268</f>
        <v>8</v>
      </c>
      <c r="L267" s="30"/>
      <c r="M267" s="27"/>
      <c r="N267" s="27"/>
      <c r="O267" s="20"/>
      <c r="P267" s="20"/>
      <c r="Q267" s="20"/>
      <c r="R267" s="20"/>
      <c r="S267" s="15"/>
    </row>
    <row r="268" spans="1:19" ht="14.25" customHeight="1">
      <c r="A268" s="105" t="s">
        <v>96</v>
      </c>
      <c r="B268" s="106">
        <v>346</v>
      </c>
      <c r="C268" s="103" t="str">
        <f>C$262</f>
        <v>11</v>
      </c>
      <c r="D268" s="103" t="str">
        <f>D263</f>
        <v>01</v>
      </c>
      <c r="E268" s="103" t="str">
        <f>E267</f>
        <v>20 5 2 510</v>
      </c>
      <c r="F268" s="103" t="s">
        <v>78</v>
      </c>
      <c r="G268" s="102">
        <v>8</v>
      </c>
      <c r="H268" s="95"/>
      <c r="I268" s="95"/>
      <c r="J268" s="102">
        <v>8</v>
      </c>
      <c r="K268" s="102">
        <v>8</v>
      </c>
      <c r="L268" s="30"/>
      <c r="M268" s="27"/>
      <c r="N268" s="27"/>
      <c r="O268" s="20"/>
      <c r="P268" s="20"/>
      <c r="Q268" s="20"/>
      <c r="R268" s="20"/>
      <c r="S268" s="15"/>
    </row>
    <row r="269" spans="1:19" ht="14.25" customHeight="1">
      <c r="A269" s="105"/>
      <c r="B269" s="106"/>
      <c r="C269" s="103"/>
      <c r="D269" s="103"/>
      <c r="E269" s="103"/>
      <c r="F269" s="103"/>
      <c r="G269" s="102"/>
      <c r="H269" s="95"/>
      <c r="I269" s="95"/>
      <c r="J269" s="102"/>
      <c r="K269" s="102"/>
      <c r="L269" s="30"/>
      <c r="M269" s="27"/>
      <c r="N269" s="27"/>
      <c r="O269" s="20"/>
      <c r="P269" s="20"/>
      <c r="Q269" s="20"/>
      <c r="R269" s="20"/>
      <c r="S269" s="15"/>
    </row>
    <row r="270" spans="1:19" ht="14.25" customHeight="1">
      <c r="A270" s="89" t="s">
        <v>36</v>
      </c>
      <c r="B270" s="90"/>
      <c r="C270" s="74"/>
      <c r="D270" s="74"/>
      <c r="E270" s="74"/>
      <c r="F270" s="72"/>
      <c r="G270" s="100">
        <f>G17+G103+G110+G146+G169+G236+G241+G262</f>
        <v>22360.05</v>
      </c>
      <c r="H270" s="73" t="e">
        <f>H17+H111+#REF!+#REF!+H169+H236+H242+H262+#REF!+#REF!+#REF!</f>
        <v>#REF!</v>
      </c>
      <c r="I270" s="73" t="e">
        <f>I17+I111+#REF!+#REF!+I169+I236+I242+I262+#REF!+#REF!+#REF!</f>
        <v>#REF!</v>
      </c>
      <c r="J270" s="73">
        <f>J17+J103+J110+J146+J169+J236+J241+J262</f>
        <v>23381.4</v>
      </c>
      <c r="K270" s="73">
        <f>K17+K103+K110+K146+K169+K236+K241+K262</f>
        <v>23799.4</v>
      </c>
      <c r="L270" s="53"/>
      <c r="M270" s="28"/>
      <c r="N270" s="11"/>
      <c r="O270" s="11"/>
      <c r="P270" s="38"/>
      <c r="Q270" s="11"/>
      <c r="R270" s="11"/>
      <c r="S270" s="39"/>
    </row>
    <row r="271" spans="1:18" ht="0.75" customHeight="1">
      <c r="A271" s="64"/>
      <c r="B271" s="64"/>
      <c r="C271" s="65"/>
      <c r="D271" s="65"/>
      <c r="E271" s="65"/>
      <c r="F271" s="65"/>
      <c r="G271" s="60"/>
      <c r="H271" s="60"/>
      <c r="I271" s="60"/>
      <c r="J271" s="60"/>
      <c r="K271" s="60"/>
      <c r="L271" s="36"/>
      <c r="M271" s="36"/>
      <c r="N271" s="36"/>
      <c r="O271" s="36"/>
      <c r="P271" s="36"/>
      <c r="Q271" s="36"/>
      <c r="R271" s="36"/>
    </row>
    <row r="272" spans="1:18" ht="14.25" customHeight="1" hidden="1">
      <c r="A272" s="64"/>
      <c r="B272" s="64"/>
      <c r="C272" s="65"/>
      <c r="D272" s="65"/>
      <c r="E272" s="114"/>
      <c r="F272" s="114"/>
      <c r="G272" s="114"/>
      <c r="H272" s="61"/>
      <c r="I272" s="61"/>
      <c r="J272" s="61"/>
      <c r="K272" s="61"/>
      <c r="L272" s="30"/>
      <c r="M272" s="30"/>
      <c r="N272" s="30"/>
      <c r="O272" s="30"/>
      <c r="P272" s="30"/>
      <c r="Q272" s="30"/>
      <c r="R272" s="30"/>
    </row>
    <row r="273" spans="1:18" ht="14.25" customHeight="1">
      <c r="A273" s="64"/>
      <c r="B273" s="64"/>
      <c r="C273" s="65"/>
      <c r="D273" s="65"/>
      <c r="E273" s="65"/>
      <c r="F273" s="65"/>
      <c r="G273" s="62"/>
      <c r="H273" s="62"/>
      <c r="I273" s="62"/>
      <c r="J273" s="62"/>
      <c r="K273" s="62"/>
      <c r="L273" s="37"/>
      <c r="M273" s="37"/>
      <c r="N273" s="37"/>
      <c r="O273" s="37"/>
      <c r="P273" s="37"/>
      <c r="Q273" s="37"/>
      <c r="R273" s="37"/>
    </row>
    <row r="274" spans="1:18" ht="14.25" customHeight="1">
      <c r="A274" s="64"/>
      <c r="B274" s="64"/>
      <c r="C274" s="65"/>
      <c r="D274" s="65"/>
      <c r="E274" s="65"/>
      <c r="F274" s="65"/>
      <c r="G274" s="61"/>
      <c r="H274" s="61"/>
      <c r="I274" s="61"/>
      <c r="J274" s="61"/>
      <c r="K274" s="61"/>
      <c r="L274" s="30"/>
      <c r="M274" s="30"/>
      <c r="N274" s="30"/>
      <c r="O274" s="30"/>
      <c r="P274" s="30"/>
      <c r="Q274" s="30"/>
      <c r="R274" s="30"/>
    </row>
    <row r="275" spans="11:16" ht="14.25" customHeight="1">
      <c r="K275" s="30"/>
      <c r="L275" s="30"/>
      <c r="M275" s="30"/>
      <c r="N275" s="30"/>
      <c r="O275" s="30"/>
      <c r="P275" s="30"/>
    </row>
    <row r="276" spans="11:16" ht="14.25" customHeight="1">
      <c r="K276" s="30"/>
      <c r="L276" s="30"/>
      <c r="M276" s="30"/>
      <c r="N276" s="30"/>
      <c r="O276" s="30"/>
      <c r="P276" s="30"/>
    </row>
    <row r="277" spans="11:16" ht="14.25" customHeight="1">
      <c r="K277" s="30"/>
      <c r="L277" s="30"/>
      <c r="M277" s="30"/>
      <c r="N277" s="30"/>
      <c r="O277" s="30"/>
      <c r="P277" s="30"/>
    </row>
    <row r="278" spans="11:16" ht="14.25" customHeight="1">
      <c r="K278" s="30"/>
      <c r="L278" s="30"/>
      <c r="M278" s="30"/>
      <c r="N278" s="30"/>
      <c r="O278" s="30"/>
      <c r="P278" s="30"/>
    </row>
    <row r="279" spans="11:16" ht="14.25" customHeight="1">
      <c r="K279" s="30"/>
      <c r="L279" s="30"/>
      <c r="M279" s="30"/>
      <c r="N279" s="30"/>
      <c r="O279" s="30"/>
      <c r="P279" s="30"/>
    </row>
    <row r="280" spans="11:15" ht="14.25" customHeight="1">
      <c r="K280" s="30"/>
      <c r="L280" s="30"/>
      <c r="M280" s="30"/>
      <c r="N280" s="30"/>
      <c r="O280" s="30"/>
    </row>
  </sheetData>
  <sheetProtection/>
  <mergeCells count="642">
    <mergeCell ref="G209:G210"/>
    <mergeCell ref="C206:C207"/>
    <mergeCell ref="E185:E186"/>
    <mergeCell ref="B195:B197"/>
    <mergeCell ref="E195:E197"/>
    <mergeCell ref="J209:J210"/>
    <mergeCell ref="E206:E207"/>
    <mergeCell ref="F206:F207"/>
    <mergeCell ref="F209:F210"/>
    <mergeCell ref="G185:G186"/>
    <mergeCell ref="A206:A208"/>
    <mergeCell ref="D185:D186"/>
    <mergeCell ref="D201:D203"/>
    <mergeCell ref="C154:C155"/>
    <mergeCell ref="B176:B177"/>
    <mergeCell ref="C185:C186"/>
    <mergeCell ref="A201:A203"/>
    <mergeCell ref="A204:A205"/>
    <mergeCell ref="A151:A153"/>
    <mergeCell ref="A154:A155"/>
    <mergeCell ref="C151:C153"/>
    <mergeCell ref="G171:G173"/>
    <mergeCell ref="E163:E164"/>
    <mergeCell ref="F156:F158"/>
    <mergeCell ref="D161:D162"/>
    <mergeCell ref="E161:E162"/>
    <mergeCell ref="F154:F155"/>
    <mergeCell ref="B209:B210"/>
    <mergeCell ref="B206:B207"/>
    <mergeCell ref="A185:A186"/>
    <mergeCell ref="B185:B186"/>
    <mergeCell ref="A148:A150"/>
    <mergeCell ref="B148:B150"/>
    <mergeCell ref="B163:B164"/>
    <mergeCell ref="B154:B155"/>
    <mergeCell ref="B156:B158"/>
    <mergeCell ref="A192:A194"/>
    <mergeCell ref="F148:F150"/>
    <mergeCell ref="K167:K168"/>
    <mergeCell ref="J163:J164"/>
    <mergeCell ref="K163:K164"/>
    <mergeCell ref="J161:J162"/>
    <mergeCell ref="K161:K162"/>
    <mergeCell ref="G163:G164"/>
    <mergeCell ref="G198:G200"/>
    <mergeCell ref="K154:K155"/>
    <mergeCell ref="J154:J155"/>
    <mergeCell ref="K185:K186"/>
    <mergeCell ref="K198:K200"/>
    <mergeCell ref="A171:A173"/>
    <mergeCell ref="B171:B173"/>
    <mergeCell ref="C171:C173"/>
    <mergeCell ref="D171:D173"/>
    <mergeCell ref="E171:E173"/>
    <mergeCell ref="B241:B242"/>
    <mergeCell ref="B249:B251"/>
    <mergeCell ref="B252:B255"/>
    <mergeCell ref="A268:A269"/>
    <mergeCell ref="J171:J173"/>
    <mergeCell ref="C226:C227"/>
    <mergeCell ref="A198:A200"/>
    <mergeCell ref="B198:B200"/>
    <mergeCell ref="C198:C200"/>
    <mergeCell ref="D198:D200"/>
    <mergeCell ref="B223:B224"/>
    <mergeCell ref="B226:B227"/>
    <mergeCell ref="B218:B220"/>
    <mergeCell ref="A218:A220"/>
    <mergeCell ref="B268:B269"/>
    <mergeCell ref="B228:B229"/>
    <mergeCell ref="B230:B231"/>
    <mergeCell ref="B232:B233"/>
    <mergeCell ref="B234:B235"/>
    <mergeCell ref="B239:B240"/>
    <mergeCell ref="A249:A251"/>
    <mergeCell ref="A245:A246"/>
    <mergeCell ref="B178:B181"/>
    <mergeCell ref="B182:B183"/>
    <mergeCell ref="B187:B189"/>
    <mergeCell ref="A178:A181"/>
    <mergeCell ref="A226:A227"/>
    <mergeCell ref="A182:A183"/>
    <mergeCell ref="A247:A248"/>
    <mergeCell ref="B211:B213"/>
    <mergeCell ref="B159:B160"/>
    <mergeCell ref="B151:B153"/>
    <mergeCell ref="A211:A213"/>
    <mergeCell ref="B161:B162"/>
    <mergeCell ref="B101:B102"/>
    <mergeCell ref="B105:B106"/>
    <mergeCell ref="B108:B109"/>
    <mergeCell ref="B110:B111"/>
    <mergeCell ref="B113:B114"/>
    <mergeCell ref="B115:B116"/>
    <mergeCell ref="B36:B37"/>
    <mergeCell ref="B63:B65"/>
    <mergeCell ref="B67:B69"/>
    <mergeCell ref="B74:B75"/>
    <mergeCell ref="B76:B77"/>
    <mergeCell ref="B78:B79"/>
    <mergeCell ref="B72:B73"/>
    <mergeCell ref="B38:B39"/>
    <mergeCell ref="B40:B41"/>
    <mergeCell ref="B45:B47"/>
    <mergeCell ref="J24:J25"/>
    <mergeCell ref="B18:B20"/>
    <mergeCell ref="B21:B22"/>
    <mergeCell ref="B24:B25"/>
    <mergeCell ref="B26:B29"/>
    <mergeCell ref="B30:B31"/>
    <mergeCell ref="J21:J22"/>
    <mergeCell ref="C21:C22"/>
    <mergeCell ref="D21:D22"/>
    <mergeCell ref="E21:E22"/>
    <mergeCell ref="K21:K22"/>
    <mergeCell ref="A30:A31"/>
    <mergeCell ref="C30:C31"/>
    <mergeCell ref="D30:D31"/>
    <mergeCell ref="E30:E31"/>
    <mergeCell ref="F30:F31"/>
    <mergeCell ref="G30:G31"/>
    <mergeCell ref="J30:J31"/>
    <mergeCell ref="K30:K31"/>
    <mergeCell ref="A21:A22"/>
    <mergeCell ref="F21:F22"/>
    <mergeCell ref="G21:G22"/>
    <mergeCell ref="G230:G231"/>
    <mergeCell ref="F101:F102"/>
    <mergeCell ref="J110:J111"/>
    <mergeCell ref="F67:F69"/>
    <mergeCell ref="J226:J227"/>
    <mergeCell ref="J101:J102"/>
    <mergeCell ref="G110:G111"/>
    <mergeCell ref="F218:F220"/>
    <mergeCell ref="K36:K37"/>
    <mergeCell ref="G38:G39"/>
    <mergeCell ref="C38:C39"/>
    <mergeCell ref="J36:J37"/>
    <mergeCell ref="F176:F177"/>
    <mergeCell ref="K84:K85"/>
    <mergeCell ref="K38:K39"/>
    <mergeCell ref="J40:J41"/>
    <mergeCell ref="K171:K173"/>
    <mergeCell ref="C36:C37"/>
    <mergeCell ref="D63:D65"/>
    <mergeCell ref="D176:D177"/>
    <mergeCell ref="E176:E177"/>
    <mergeCell ref="C87:C90"/>
    <mergeCell ref="E101:E102"/>
    <mergeCell ref="D110:D111"/>
    <mergeCell ref="C101:C102"/>
    <mergeCell ref="D101:D102"/>
    <mergeCell ref="C105:C106"/>
    <mergeCell ref="E115:E116"/>
    <mergeCell ref="E26:E29"/>
    <mergeCell ref="E63:E65"/>
    <mergeCell ref="F63:F65"/>
    <mergeCell ref="D40:D41"/>
    <mergeCell ref="E40:E41"/>
    <mergeCell ref="C45:C47"/>
    <mergeCell ref="D38:D39"/>
    <mergeCell ref="D36:D37"/>
    <mergeCell ref="E36:E37"/>
    <mergeCell ref="F36:F37"/>
    <mergeCell ref="A161:A162"/>
    <mergeCell ref="C67:C69"/>
    <mergeCell ref="D67:D69"/>
    <mergeCell ref="E67:E69"/>
    <mergeCell ref="D45:D47"/>
    <mergeCell ref="A74:A75"/>
    <mergeCell ref="A76:A77"/>
    <mergeCell ref="C84:C85"/>
    <mergeCell ref="C108:C109"/>
    <mergeCell ref="A63:A65"/>
    <mergeCell ref="A40:A41"/>
    <mergeCell ref="A45:A47"/>
    <mergeCell ref="A67:A69"/>
    <mergeCell ref="A72:A73"/>
    <mergeCell ref="A38:A39"/>
    <mergeCell ref="G63:G65"/>
    <mergeCell ref="G45:G47"/>
    <mergeCell ref="F38:F39"/>
    <mergeCell ref="A49:A51"/>
    <mergeCell ref="B49:B51"/>
    <mergeCell ref="K67:K69"/>
    <mergeCell ref="A110:A111"/>
    <mergeCell ref="A105:A106"/>
    <mergeCell ref="A115:A116"/>
    <mergeCell ref="A87:A90"/>
    <mergeCell ref="D87:D90"/>
    <mergeCell ref="A92:A93"/>
    <mergeCell ref="A84:A85"/>
    <mergeCell ref="K76:K77"/>
    <mergeCell ref="J78:J79"/>
    <mergeCell ref="E1:K8"/>
    <mergeCell ref="A18:A20"/>
    <mergeCell ref="C24:C25"/>
    <mergeCell ref="D24:D25"/>
    <mergeCell ref="E24:E25"/>
    <mergeCell ref="A163:A164"/>
    <mergeCell ref="A108:A109"/>
    <mergeCell ref="A113:A114"/>
    <mergeCell ref="A101:A102"/>
    <mergeCell ref="G24:G25"/>
    <mergeCell ref="K24:K25"/>
    <mergeCell ref="A36:A37"/>
    <mergeCell ref="E18:E20"/>
    <mergeCell ref="A24:A25"/>
    <mergeCell ref="F26:F29"/>
    <mergeCell ref="K26:K29"/>
    <mergeCell ref="G26:G29"/>
    <mergeCell ref="C26:C29"/>
    <mergeCell ref="D26:D29"/>
    <mergeCell ref="G36:G37"/>
    <mergeCell ref="A11:K14"/>
    <mergeCell ref="F18:F20"/>
    <mergeCell ref="G18:G20"/>
    <mergeCell ref="J18:J20"/>
    <mergeCell ref="K18:K20"/>
    <mergeCell ref="A26:A29"/>
    <mergeCell ref="J26:J29"/>
    <mergeCell ref="C18:C20"/>
    <mergeCell ref="D18:D20"/>
    <mergeCell ref="F24:F25"/>
    <mergeCell ref="A241:A242"/>
    <mergeCell ref="A234:A235"/>
    <mergeCell ref="A239:A240"/>
    <mergeCell ref="C176:C177"/>
    <mergeCell ref="A232:A233"/>
    <mergeCell ref="A195:A197"/>
    <mergeCell ref="A214:A216"/>
    <mergeCell ref="A223:A224"/>
    <mergeCell ref="A230:A231"/>
    <mergeCell ref="B214:B216"/>
    <mergeCell ref="E272:G272"/>
    <mergeCell ref="G67:G69"/>
    <mergeCell ref="J67:J69"/>
    <mergeCell ref="K87:K90"/>
    <mergeCell ref="J232:J233"/>
    <mergeCell ref="G87:G90"/>
    <mergeCell ref="J87:J90"/>
    <mergeCell ref="K72:K73"/>
    <mergeCell ref="E239:E240"/>
    <mergeCell ref="E84:E85"/>
    <mergeCell ref="J38:J39"/>
    <mergeCell ref="E45:E47"/>
    <mergeCell ref="F40:F41"/>
    <mergeCell ref="G40:G41"/>
    <mergeCell ref="K63:K65"/>
    <mergeCell ref="J63:J65"/>
    <mergeCell ref="E38:E39"/>
    <mergeCell ref="J45:J47"/>
    <mergeCell ref="K40:K41"/>
    <mergeCell ref="K45:K47"/>
    <mergeCell ref="K78:K79"/>
    <mergeCell ref="J72:J73"/>
    <mergeCell ref="F74:F75"/>
    <mergeCell ref="K74:K75"/>
    <mergeCell ref="G74:G75"/>
    <mergeCell ref="F84:F85"/>
    <mergeCell ref="G84:G85"/>
    <mergeCell ref="J84:J85"/>
    <mergeCell ref="G72:G73"/>
    <mergeCell ref="F72:F73"/>
    <mergeCell ref="F87:F90"/>
    <mergeCell ref="C40:C41"/>
    <mergeCell ref="E74:E75"/>
    <mergeCell ref="D74:D75"/>
    <mergeCell ref="C72:C73"/>
    <mergeCell ref="D72:D73"/>
    <mergeCell ref="C74:C75"/>
    <mergeCell ref="F45:F47"/>
    <mergeCell ref="E72:E73"/>
    <mergeCell ref="C63:C65"/>
    <mergeCell ref="J74:J75"/>
    <mergeCell ref="F78:F79"/>
    <mergeCell ref="G78:G79"/>
    <mergeCell ref="K92:K93"/>
    <mergeCell ref="D92:D93"/>
    <mergeCell ref="F92:F93"/>
    <mergeCell ref="G92:G93"/>
    <mergeCell ref="E92:E93"/>
    <mergeCell ref="E76:E77"/>
    <mergeCell ref="F76:F77"/>
    <mergeCell ref="K101:K102"/>
    <mergeCell ref="G101:G102"/>
    <mergeCell ref="J92:J93"/>
    <mergeCell ref="J94:J97"/>
    <mergeCell ref="G94:G97"/>
    <mergeCell ref="J105:J106"/>
    <mergeCell ref="K105:K106"/>
    <mergeCell ref="J98:J99"/>
    <mergeCell ref="K108:K109"/>
    <mergeCell ref="G108:G109"/>
    <mergeCell ref="J108:J109"/>
    <mergeCell ref="F105:F106"/>
    <mergeCell ref="G105:G106"/>
    <mergeCell ref="D108:D109"/>
    <mergeCell ref="E108:E109"/>
    <mergeCell ref="F108:F109"/>
    <mergeCell ref="D105:D106"/>
    <mergeCell ref="E105:E106"/>
    <mergeCell ref="J113:J114"/>
    <mergeCell ref="C110:C111"/>
    <mergeCell ref="K113:K114"/>
    <mergeCell ref="C113:C114"/>
    <mergeCell ref="D113:D114"/>
    <mergeCell ref="E113:E114"/>
    <mergeCell ref="K110:K111"/>
    <mergeCell ref="G113:G114"/>
    <mergeCell ref="F110:F111"/>
    <mergeCell ref="E110:E111"/>
    <mergeCell ref="J115:J116"/>
    <mergeCell ref="K115:K116"/>
    <mergeCell ref="F151:F153"/>
    <mergeCell ref="G151:G153"/>
    <mergeCell ref="J151:J153"/>
    <mergeCell ref="K151:K153"/>
    <mergeCell ref="K148:K150"/>
    <mergeCell ref="J148:J150"/>
    <mergeCell ref="G148:G150"/>
    <mergeCell ref="F115:F116"/>
    <mergeCell ref="G161:G162"/>
    <mergeCell ref="D163:D164"/>
    <mergeCell ref="D151:D153"/>
    <mergeCell ref="F161:F162"/>
    <mergeCell ref="G154:G155"/>
    <mergeCell ref="C115:C116"/>
    <mergeCell ref="D115:D116"/>
    <mergeCell ref="C148:C150"/>
    <mergeCell ref="D148:D150"/>
    <mergeCell ref="E148:E150"/>
    <mergeCell ref="F230:F231"/>
    <mergeCell ref="G176:G177"/>
    <mergeCell ref="K178:K181"/>
    <mergeCell ref="F182:F183"/>
    <mergeCell ref="G182:G183"/>
    <mergeCell ref="F178:F181"/>
    <mergeCell ref="G178:G181"/>
    <mergeCell ref="J176:J177"/>
    <mergeCell ref="K218:K220"/>
    <mergeCell ref="F198:F200"/>
    <mergeCell ref="F214:F216"/>
    <mergeCell ref="J230:J231"/>
    <mergeCell ref="K226:K227"/>
    <mergeCell ref="E230:E231"/>
    <mergeCell ref="D226:D227"/>
    <mergeCell ref="G226:G227"/>
    <mergeCell ref="F226:F227"/>
    <mergeCell ref="D228:D229"/>
    <mergeCell ref="E228:E229"/>
    <mergeCell ref="F228:F229"/>
    <mergeCell ref="K232:K233"/>
    <mergeCell ref="G239:G240"/>
    <mergeCell ref="J239:J240"/>
    <mergeCell ref="F232:F233"/>
    <mergeCell ref="G232:G233"/>
    <mergeCell ref="F234:F235"/>
    <mergeCell ref="J234:J235"/>
    <mergeCell ref="K241:K242"/>
    <mergeCell ref="C245:C246"/>
    <mergeCell ref="D245:D246"/>
    <mergeCell ref="K239:K240"/>
    <mergeCell ref="F239:F240"/>
    <mergeCell ref="G234:G235"/>
    <mergeCell ref="C234:C235"/>
    <mergeCell ref="C241:C242"/>
    <mergeCell ref="D241:D242"/>
    <mergeCell ref="J241:J242"/>
    <mergeCell ref="E241:E242"/>
    <mergeCell ref="F241:F242"/>
    <mergeCell ref="G241:G242"/>
    <mergeCell ref="G245:G246"/>
    <mergeCell ref="J245:J246"/>
    <mergeCell ref="C268:C269"/>
    <mergeCell ref="E268:E269"/>
    <mergeCell ref="F268:F269"/>
    <mergeCell ref="F245:F246"/>
    <mergeCell ref="D268:D269"/>
    <mergeCell ref="K247:K248"/>
    <mergeCell ref="C249:C251"/>
    <mergeCell ref="D249:D251"/>
    <mergeCell ref="E249:E251"/>
    <mergeCell ref="K245:K246"/>
    <mergeCell ref="C247:C248"/>
    <mergeCell ref="D247:D248"/>
    <mergeCell ref="E247:E248"/>
    <mergeCell ref="E245:E246"/>
    <mergeCell ref="K268:K269"/>
    <mergeCell ref="G268:G269"/>
    <mergeCell ref="J268:J269"/>
    <mergeCell ref="G247:G248"/>
    <mergeCell ref="J247:J248"/>
    <mergeCell ref="F247:F248"/>
    <mergeCell ref="G249:G251"/>
    <mergeCell ref="J249:J251"/>
    <mergeCell ref="F249:F251"/>
    <mergeCell ref="K249:K251"/>
    <mergeCell ref="C239:C240"/>
    <mergeCell ref="D239:D240"/>
    <mergeCell ref="D230:D231"/>
    <mergeCell ref="C232:C233"/>
    <mergeCell ref="D232:D233"/>
    <mergeCell ref="C230:C231"/>
    <mergeCell ref="C223:C224"/>
    <mergeCell ref="C228:C229"/>
    <mergeCell ref="D223:D224"/>
    <mergeCell ref="E223:E224"/>
    <mergeCell ref="B247:B248"/>
    <mergeCell ref="B245:B246"/>
    <mergeCell ref="E232:E233"/>
    <mergeCell ref="E226:E227"/>
    <mergeCell ref="D234:D235"/>
    <mergeCell ref="E234:E235"/>
    <mergeCell ref="D218:D220"/>
    <mergeCell ref="E218:E220"/>
    <mergeCell ref="C195:C197"/>
    <mergeCell ref="D211:D213"/>
    <mergeCell ref="E209:E210"/>
    <mergeCell ref="C211:C213"/>
    <mergeCell ref="D195:D197"/>
    <mergeCell ref="E214:E216"/>
    <mergeCell ref="E198:E200"/>
    <mergeCell ref="C201:C203"/>
    <mergeCell ref="D187:D189"/>
    <mergeCell ref="E187:E189"/>
    <mergeCell ref="D154:D155"/>
    <mergeCell ref="E154:E155"/>
    <mergeCell ref="C178:C181"/>
    <mergeCell ref="D178:D181"/>
    <mergeCell ref="C163:C164"/>
    <mergeCell ref="C161:C162"/>
    <mergeCell ref="E178:E181"/>
    <mergeCell ref="F171:F173"/>
    <mergeCell ref="E211:E213"/>
    <mergeCell ref="G76:G77"/>
    <mergeCell ref="J76:J77"/>
    <mergeCell ref="F94:F97"/>
    <mergeCell ref="F195:F197"/>
    <mergeCell ref="J195:J197"/>
    <mergeCell ref="F113:F114"/>
    <mergeCell ref="G115:G116"/>
    <mergeCell ref="E151:E153"/>
    <mergeCell ref="F211:F213"/>
    <mergeCell ref="F185:F186"/>
    <mergeCell ref="K174:K175"/>
    <mergeCell ref="J178:J181"/>
    <mergeCell ref="K176:K177"/>
    <mergeCell ref="K211:K213"/>
    <mergeCell ref="J182:J183"/>
    <mergeCell ref="J185:J186"/>
    <mergeCell ref="K182:K183"/>
    <mergeCell ref="K209:K210"/>
    <mergeCell ref="K187:K189"/>
    <mergeCell ref="G228:G229"/>
    <mergeCell ref="J228:J229"/>
    <mergeCell ref="J218:J220"/>
    <mergeCell ref="K195:K197"/>
    <mergeCell ref="J187:J189"/>
    <mergeCell ref="G192:G194"/>
    <mergeCell ref="K214:K216"/>
    <mergeCell ref="K228:K229"/>
    <mergeCell ref="J204:J205"/>
    <mergeCell ref="K204:K205"/>
    <mergeCell ref="K201:K203"/>
    <mergeCell ref="G206:G207"/>
    <mergeCell ref="G204:G205"/>
    <mergeCell ref="J206:J207"/>
    <mergeCell ref="K206:K207"/>
    <mergeCell ref="J214:J216"/>
    <mergeCell ref="G218:G220"/>
    <mergeCell ref="K234:K235"/>
    <mergeCell ref="J223:J224"/>
    <mergeCell ref="K223:K224"/>
    <mergeCell ref="J198:J200"/>
    <mergeCell ref="G211:G213"/>
    <mergeCell ref="J211:J213"/>
    <mergeCell ref="K230:K231"/>
    <mergeCell ref="G223:G224"/>
    <mergeCell ref="F223:F224"/>
    <mergeCell ref="J174:J175"/>
    <mergeCell ref="J192:J194"/>
    <mergeCell ref="K192:K194"/>
    <mergeCell ref="J221:J222"/>
    <mergeCell ref="K221:K222"/>
    <mergeCell ref="G187:G189"/>
    <mergeCell ref="G221:G222"/>
    <mergeCell ref="J201:J203"/>
    <mergeCell ref="G214:G216"/>
    <mergeCell ref="C76:C77"/>
    <mergeCell ref="D76:D77"/>
    <mergeCell ref="K94:K97"/>
    <mergeCell ref="K98:K99"/>
    <mergeCell ref="C182:C183"/>
    <mergeCell ref="D182:D183"/>
    <mergeCell ref="G174:G175"/>
    <mergeCell ref="F167:F168"/>
    <mergeCell ref="G167:G168"/>
    <mergeCell ref="J167:J168"/>
    <mergeCell ref="A78:A79"/>
    <mergeCell ref="C78:C79"/>
    <mergeCell ref="D78:D79"/>
    <mergeCell ref="E78:E79"/>
    <mergeCell ref="C92:C93"/>
    <mergeCell ref="D84:D85"/>
    <mergeCell ref="E87:E90"/>
    <mergeCell ref="B84:B85"/>
    <mergeCell ref="B87:B90"/>
    <mergeCell ref="B92:B93"/>
    <mergeCell ref="A94:A97"/>
    <mergeCell ref="C94:C97"/>
    <mergeCell ref="D94:D97"/>
    <mergeCell ref="E94:E97"/>
    <mergeCell ref="B94:B97"/>
    <mergeCell ref="B98:B99"/>
    <mergeCell ref="A98:A99"/>
    <mergeCell ref="C98:C99"/>
    <mergeCell ref="D98:D99"/>
    <mergeCell ref="E98:E99"/>
    <mergeCell ref="G98:G99"/>
    <mergeCell ref="F187:F189"/>
    <mergeCell ref="F192:F194"/>
    <mergeCell ref="E182:E183"/>
    <mergeCell ref="G195:G197"/>
    <mergeCell ref="F174:F175"/>
    <mergeCell ref="E159:E160"/>
    <mergeCell ref="F159:F160"/>
    <mergeCell ref="F98:F99"/>
    <mergeCell ref="D214:D216"/>
    <mergeCell ref="C192:C194"/>
    <mergeCell ref="D192:D194"/>
    <mergeCell ref="E192:E194"/>
    <mergeCell ref="C209:C210"/>
    <mergeCell ref="D209:D210"/>
    <mergeCell ref="C214:C216"/>
    <mergeCell ref="D206:D207"/>
    <mergeCell ref="B174:B175"/>
    <mergeCell ref="B192:B194"/>
    <mergeCell ref="A187:A189"/>
    <mergeCell ref="C187:C189"/>
    <mergeCell ref="A221:A222"/>
    <mergeCell ref="C221:C222"/>
    <mergeCell ref="C218:C220"/>
    <mergeCell ref="A176:A177"/>
    <mergeCell ref="B221:B222"/>
    <mergeCell ref="A209:A210"/>
    <mergeCell ref="D221:D222"/>
    <mergeCell ref="E221:E222"/>
    <mergeCell ref="F221:F222"/>
    <mergeCell ref="A156:A158"/>
    <mergeCell ref="A159:A160"/>
    <mergeCell ref="C156:C158"/>
    <mergeCell ref="D156:D158"/>
    <mergeCell ref="E156:E158"/>
    <mergeCell ref="C159:C160"/>
    <mergeCell ref="D159:D160"/>
    <mergeCell ref="A228:A229"/>
    <mergeCell ref="A174:A175"/>
    <mergeCell ref="C174:C175"/>
    <mergeCell ref="D174:D175"/>
    <mergeCell ref="E174:E175"/>
    <mergeCell ref="G159:G160"/>
    <mergeCell ref="C204:C205"/>
    <mergeCell ref="D204:D205"/>
    <mergeCell ref="E204:E205"/>
    <mergeCell ref="F204:F205"/>
    <mergeCell ref="K159:K160"/>
    <mergeCell ref="G156:G158"/>
    <mergeCell ref="J156:J158"/>
    <mergeCell ref="A167:A168"/>
    <mergeCell ref="B167:B168"/>
    <mergeCell ref="C167:C168"/>
    <mergeCell ref="D167:D168"/>
    <mergeCell ref="E167:E168"/>
    <mergeCell ref="K156:K158"/>
    <mergeCell ref="F163:F164"/>
    <mergeCell ref="C49:C51"/>
    <mergeCell ref="D49:D51"/>
    <mergeCell ref="E49:E51"/>
    <mergeCell ref="F49:F51"/>
    <mergeCell ref="J49:J51"/>
    <mergeCell ref="G49:G51"/>
    <mergeCell ref="K49:K51"/>
    <mergeCell ref="A252:A255"/>
    <mergeCell ref="C252:C255"/>
    <mergeCell ref="D252:D255"/>
    <mergeCell ref="E252:E255"/>
    <mergeCell ref="F252:F255"/>
    <mergeCell ref="G252:G255"/>
    <mergeCell ref="J252:J255"/>
    <mergeCell ref="K252:K255"/>
    <mergeCell ref="B58:B60"/>
    <mergeCell ref="K58:K60"/>
    <mergeCell ref="C61:C62"/>
    <mergeCell ref="D61:D62"/>
    <mergeCell ref="E61:E62"/>
    <mergeCell ref="F61:F62"/>
    <mergeCell ref="G61:G62"/>
    <mergeCell ref="J61:J62"/>
    <mergeCell ref="K61:K62"/>
    <mergeCell ref="J58:J60"/>
    <mergeCell ref="G58:G60"/>
    <mergeCell ref="A257:A260"/>
    <mergeCell ref="B257:B260"/>
    <mergeCell ref="C257:C260"/>
    <mergeCell ref="D257:D260"/>
    <mergeCell ref="E257:E260"/>
    <mergeCell ref="F257:F260"/>
    <mergeCell ref="G257:G260"/>
    <mergeCell ref="B201:B203"/>
    <mergeCell ref="B61:B62"/>
    <mergeCell ref="J257:J260"/>
    <mergeCell ref="K257:K260"/>
    <mergeCell ref="B204:B205"/>
    <mergeCell ref="E201:E203"/>
    <mergeCell ref="F201:F203"/>
    <mergeCell ref="G201:G203"/>
    <mergeCell ref="J159:J160"/>
    <mergeCell ref="A58:A60"/>
    <mergeCell ref="A61:A62"/>
    <mergeCell ref="C58:C60"/>
    <mergeCell ref="D58:D60"/>
    <mergeCell ref="E58:E60"/>
    <mergeCell ref="F58:F60"/>
    <mergeCell ref="A53:A54"/>
    <mergeCell ref="A56:A57"/>
    <mergeCell ref="C53:C54"/>
    <mergeCell ref="D53:D54"/>
    <mergeCell ref="E53:E54"/>
    <mergeCell ref="F53:F54"/>
    <mergeCell ref="B53:B54"/>
    <mergeCell ref="B56:B57"/>
    <mergeCell ref="G53:G54"/>
    <mergeCell ref="J53:J54"/>
    <mergeCell ref="K53:K54"/>
    <mergeCell ref="C56:C57"/>
    <mergeCell ref="D56:D57"/>
    <mergeCell ref="E56:E57"/>
    <mergeCell ref="F56:F57"/>
    <mergeCell ref="G56:G57"/>
    <mergeCell ref="J56:J57"/>
    <mergeCell ref="K56:K57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9" r:id="rId1"/>
  <headerFooter alignWithMargins="0">
    <oddHeader>&amp;C&amp;P</oddHeader>
  </headerFooter>
  <rowBreaks count="2" manualBreakCount="2">
    <brk id="93" max="10" man="1"/>
    <brk id="2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2014-07-11T05:38:10Z</cp:lastPrinted>
  <dcterms:created xsi:type="dcterms:W3CDTF">2002-10-24T07:52:32Z</dcterms:created>
  <dcterms:modified xsi:type="dcterms:W3CDTF">2014-09-08T12:20:42Z</dcterms:modified>
  <cp:category/>
  <cp:version/>
  <cp:contentType/>
  <cp:contentStatus/>
</cp:coreProperties>
</file>