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'РАЗДЕЛЫ'!$17:$17</definedName>
    <definedName name="_xlnm.Print_Area" localSheetId="0">'РАЗДЕЛЫ'!$A$1:$K$207</definedName>
  </definedNames>
  <calcPr fullCalcOnLoad="1"/>
</workbook>
</file>

<file path=xl/sharedStrings.xml><?xml version="1.0" encoding="utf-8"?>
<sst xmlns="http://schemas.openxmlformats.org/spreadsheetml/2006/main" count="356" uniqueCount="165">
  <si>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</si>
  <si>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</si>
  <si>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</si>
  <si>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</si>
  <si>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>627</t>
  </si>
  <si>
    <t>по кредитам, полученным на срок до пяти лет</t>
  </si>
  <si>
    <t xml:space="preserve">в российских кредитных организациях </t>
  </si>
  <si>
    <t>осуществляющих промышленное рыбоводство</t>
  </si>
  <si>
    <t>628</t>
  </si>
  <si>
    <t>Наименование</t>
  </si>
  <si>
    <t>Жилищно-коммунальное хозяйство</t>
  </si>
  <si>
    <t>Жилищное хозяйство</t>
  </si>
  <si>
    <t>Образование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</si>
  <si>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</si>
  <si>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</si>
  <si>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</si>
  <si>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</si>
  <si>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</si>
  <si>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</si>
  <si>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</si>
  <si>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</si>
  <si>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</si>
  <si>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</si>
  <si>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08</t>
  </si>
  <si>
    <t>04</t>
  </si>
  <si>
    <t>Национальная оборона</t>
  </si>
  <si>
    <t>Мобилизационная и вневойсковая подготовка</t>
  </si>
  <si>
    <t>Культура</t>
  </si>
  <si>
    <t>Общегосударственные вопросы</t>
  </si>
  <si>
    <t>Другие общегосударственные вопросы</t>
  </si>
  <si>
    <t>Молодежная политика и оздоровление детей</t>
  </si>
  <si>
    <t>102 00 00</t>
  </si>
  <si>
    <t>Непрограммные инвестиции в основные фонды</t>
  </si>
  <si>
    <t>Прочие расходы</t>
  </si>
  <si>
    <t>013</t>
  </si>
  <si>
    <t>Условно утвержденные расходы</t>
  </si>
  <si>
    <t>ВСЕГО РАСХОДОВ:</t>
  </si>
  <si>
    <t>последствий чрезвычайных ситуаций</t>
  </si>
  <si>
    <t>214</t>
  </si>
  <si>
    <t>Областной резервный фонд на ликвидацию угрозы и</t>
  </si>
  <si>
    <t>назначения</t>
  </si>
  <si>
    <t xml:space="preserve">Строительство объектов общегражданского </t>
  </si>
  <si>
    <t>2009 год</t>
  </si>
  <si>
    <t>2010 год</t>
  </si>
  <si>
    <t>Обеспечение пожарной безопасности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</si>
  <si>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</si>
  <si>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</si>
  <si>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</si>
  <si>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</si>
  <si>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</si>
  <si>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</si>
  <si>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</si>
  <si>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</si>
  <si>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</si>
  <si>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</si>
  <si>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</si>
  <si>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</si>
  <si>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</si>
  <si>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</si>
  <si>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</si>
  <si>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</si>
  <si>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</si>
  <si>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</si>
  <si>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</si>
  <si>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</si>
  <si>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</si>
  <si>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</si>
  <si>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Благоустройство</t>
  </si>
  <si>
    <t>Озеленение</t>
  </si>
  <si>
    <t>Коммунальное хозяйство</t>
  </si>
  <si>
    <t>Резервные фонды</t>
  </si>
  <si>
    <t>Резервные фонды местных администраций</t>
  </si>
  <si>
    <t>Культура, кинематография, средства массовой информации</t>
  </si>
  <si>
    <t>11</t>
  </si>
  <si>
    <t>Фонд оплаты труда и страховые взносы</t>
  </si>
  <si>
    <t>121</t>
  </si>
  <si>
    <t>Иные выплаты персоналу. за исключением фонда оплаты труда</t>
  </si>
  <si>
    <t>122</t>
  </si>
  <si>
    <t>244</t>
  </si>
  <si>
    <t>13</t>
  </si>
  <si>
    <t>810</t>
  </si>
  <si>
    <t>Резервные средства</t>
  </si>
  <si>
    <t>870</t>
  </si>
  <si>
    <t>852</t>
  </si>
  <si>
    <t>242</t>
  </si>
  <si>
    <t>621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</si>
  <si>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</si>
  <si>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Содержание и обслуживание казны РФ</t>
  </si>
  <si>
    <t>Дорожные фонды (Дорожное хозяйство)</t>
  </si>
  <si>
    <t>09</t>
  </si>
  <si>
    <t>Национальная экономика</t>
  </si>
  <si>
    <t>851</t>
  </si>
  <si>
    <t>Уплата налога на имущество организаций и земельного налога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</si>
  <si>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</si>
  <si>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</si>
  <si>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</si>
  <si>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</si>
  <si>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</si>
  <si>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</si>
  <si>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Государственная регистрация актов гражданского состояния</t>
  </si>
  <si>
    <t>Осуществление первичного воинского учета на территории, где отсутствуют воинские комиссариаты</t>
  </si>
  <si>
    <t>Национальная безопасность и правоохранительная деятельность</t>
  </si>
  <si>
    <t>Предоставление услуг организациями технической инвентаризации по оценке строений, помещений, сооружений, принадлежащих гражданам на праве собственности</t>
  </si>
  <si>
    <t>Субсидии юридическим лицам(кроме муниципальных учреждений) и физическим лицам-производителям товаров, работ, услуг</t>
  </si>
  <si>
    <t>Прочие мероприятия по благоустройству городских округов и поселений</t>
  </si>
  <si>
    <t>521</t>
  </si>
  <si>
    <t>Межбюджетные трансферты</t>
  </si>
  <si>
    <t xml:space="preserve">Компенсация выпадающих доходов организациям, предоставляющим населению услуги общественных бань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</si>
  <si>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</si>
  <si>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</si>
  <si>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</t>
  </si>
  <si>
    <t>540</t>
  </si>
  <si>
    <t>20 5 2 510</t>
  </si>
  <si>
    <t>Физическая культура и спорт</t>
  </si>
  <si>
    <t xml:space="preserve">Физическая культура </t>
  </si>
  <si>
    <t>Мероприятия в области физической культуры и спорта</t>
  </si>
  <si>
    <t>20 5 1 401</t>
  </si>
  <si>
    <t>Обеспечение деятельности муниципальных домов культуры</t>
  </si>
  <si>
    <t>Мероприятия в области культуры</t>
  </si>
  <si>
    <t>20 5 2 505</t>
  </si>
  <si>
    <t>Реализация мероприятий для детей и молодежи</t>
  </si>
  <si>
    <t>20 4 9 302</t>
  </si>
  <si>
    <t>Иные межбюджетные трансферты бюджету муниципального района на возмещение затрат по содержанию штатных единиц, осуществляющих переданные полномочия поселения по внешнему муниципальному финансовому контролю</t>
  </si>
  <si>
    <t>Иные межбюджетные трансферты бюджету муниципального района на возмещение затрат по содержанию штатных единиц, осуществляющих переданные полномочия поселения в области градостроительной деятельности</t>
  </si>
  <si>
    <t>20 4 9 301</t>
  </si>
  <si>
    <t>20 4 9 300</t>
  </si>
  <si>
    <t xml:space="preserve">01 </t>
  </si>
  <si>
    <t>20 5 5 903</t>
  </si>
  <si>
    <t>20 5 2 511</t>
  </si>
  <si>
    <t xml:space="preserve">Мероприятия в области противопожарной безопасности </t>
  </si>
  <si>
    <t>20 5 2 509</t>
  </si>
  <si>
    <t>20 5 5 118</t>
  </si>
  <si>
    <t>99 9 9 000</t>
  </si>
  <si>
    <t>20 5 2 503</t>
  </si>
  <si>
    <t>01 0 2 516</t>
  </si>
  <si>
    <t>Содержание автомобильных дорог общего пользования местного значения в границах населенных пунктов</t>
  </si>
  <si>
    <t>20 1 0 100</t>
  </si>
  <si>
    <t>Расходы на обеспечение функций органов местного самоуправления</t>
  </si>
  <si>
    <t>20 2 0 100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</si>
  <si>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</si>
  <si>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</si>
  <si>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</si>
  <si>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20 3 2 502</t>
  </si>
  <si>
    <t>20 3 2 501</t>
  </si>
  <si>
    <t>20 5 2 504</t>
  </si>
  <si>
    <t>Организация проведения работ по описанию местоположения границ населенных пунктов в координатах характерных точек и внесения сведений о границах в государственный кадастр недвижимости</t>
  </si>
  <si>
    <t>20 5 2 513</t>
  </si>
  <si>
    <t>01 0 2 523</t>
  </si>
  <si>
    <t>01 0 2 522</t>
  </si>
  <si>
    <t xml:space="preserve">Организация ритуальных услуг и содержание мест захоронения </t>
  </si>
  <si>
    <t>01 0 0 521</t>
  </si>
  <si>
    <t>Организация уличного освещения с использованием новых технологий</t>
  </si>
  <si>
    <t>01 0 2 519</t>
  </si>
  <si>
    <t>01 0 6 220</t>
  </si>
  <si>
    <t xml:space="preserve">Капитальный ремонт муниципального жилищного фонда </t>
  </si>
  <si>
    <t>01 0 2 518</t>
  </si>
  <si>
    <t>20 5 2 515</t>
  </si>
  <si>
    <t>Компенсация выпадающих доходов организациям, предоставляющим населению коммунальные услуги по тарифам, не обеспечивающим возмещение издержек</t>
  </si>
  <si>
    <t xml:space="preserve">Иные межбюджетные трансферты бюджету муниципального района на осуществление отдельных полномочий поселений по обеспечению жильем молодых семей </t>
  </si>
  <si>
    <t>20 4 9 303</t>
  </si>
  <si>
    <t>20 5 7 026</t>
  </si>
  <si>
    <t>Приложение 5 к Решению Совета депутатов Савинского сельского поселения от .12.2013г. №   "О бюджете Савинского сельского поселения на 2014 год и плановый период 2015-2016 годов"</t>
  </si>
  <si>
    <t>Ведомственная структура расходов бюджета Савинского сельского поселения на плановый период 2014-2016 годов.</t>
  </si>
  <si>
    <t>Администрация Савинского сельского поселения</t>
  </si>
  <si>
    <t>2014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</si>
</sst>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  <numFmt numFmtId="180" formatCode="_-* #,##0.0_р_._-;\-* #,##0.0_р_._-;_-* &quot;-&quot;?_р_._-;_-@_-"/>
  </numFmts>
  <fonts count="46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9" fontId="11" fillId="0" borderId="0" xfId="0" applyNumberFormat="1" applyFont="1" applyFill="1" applyAlignment="1">
      <alignment horizontal="left" wrapText="1"/>
    </xf>
    <xf numFmtId="169" fontId="2" fillId="0" borderId="0" xfId="0" applyNumberFormat="1" applyFont="1" applyFill="1" applyAlignment="1">
      <alignment horizontal="right"/>
    </xf>
    <xf numFmtId="169" fontId="3" fillId="0" borderId="1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169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69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69" fontId="2" fillId="0" borderId="11" xfId="0" applyNumberFormat="1" applyFont="1" applyFill="1" applyBorder="1" applyAlignment="1">
      <alignment horizontal="right"/>
    </xf>
    <xf numFmtId="169" fontId="3" fillId="0" borderId="11" xfId="0" applyNumberFormat="1" applyFont="1" applyFill="1" applyBorder="1" applyAlignment="1">
      <alignment horizontal="right"/>
    </xf>
    <xf numFmtId="169" fontId="11" fillId="0" borderId="0" xfId="0" applyNumberFormat="1" applyFont="1" applyFill="1" applyBorder="1" applyAlignment="1">
      <alignment horizontal="left" wrapText="1"/>
    </xf>
    <xf numFmtId="169" fontId="2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49" fontId="9" fillId="0" borderId="0" xfId="0" applyNumberFormat="1" applyFont="1" applyFill="1" applyAlignment="1">
      <alignment horizontal="center"/>
    </xf>
    <xf numFmtId="169" fontId="8" fillId="0" borderId="11" xfId="0" applyNumberFormat="1" applyFont="1" applyFill="1" applyBorder="1" applyAlignment="1">
      <alignment horizontal="right"/>
    </xf>
    <xf numFmtId="169" fontId="8" fillId="0" borderId="10" xfId="0" applyNumberFormat="1" applyFont="1" applyFill="1" applyBorder="1" applyAlignment="1">
      <alignment horizontal="right"/>
    </xf>
    <xf numFmtId="169" fontId="4" fillId="0" borderId="11" xfId="0" applyNumberFormat="1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 horizontal="right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justify" wrapText="1"/>
    </xf>
    <xf numFmtId="169" fontId="9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/>
    </xf>
    <xf numFmtId="169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169" fontId="3" fillId="0" borderId="12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1" fontId="3" fillId="0" borderId="13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9" fontId="3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169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69" fontId="2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169" fontId="3" fillId="0" borderId="0" xfId="0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center" vertical="center" wrapText="1"/>
    </xf>
    <xf numFmtId="169" fontId="10" fillId="0" borderId="0" xfId="0" applyNumberFormat="1" applyFont="1" applyFill="1" applyAlignment="1">
      <alignment horizontal="center"/>
    </xf>
    <xf numFmtId="169" fontId="10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/>
    </xf>
    <xf numFmtId="180" fontId="10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180" fontId="9" fillId="0" borderId="0" xfId="0" applyNumberFormat="1" applyFont="1" applyFill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180" fontId="9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180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180" fontId="10" fillId="0" borderId="0" xfId="0" applyNumberFormat="1" applyFont="1" applyFill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80" fontId="9" fillId="33" borderId="0" xfId="0" applyNumberFormat="1" applyFont="1" applyFill="1" applyBorder="1" applyAlignment="1">
      <alignment horizontal="center" vertical="center"/>
    </xf>
    <xf numFmtId="180" fontId="9" fillId="33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8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49" fontId="9" fillId="0" borderId="0" xfId="0" applyNumberFormat="1" applyFont="1" applyFill="1" applyAlignment="1">
      <alignment horizontal="center" vertical="center"/>
    </xf>
    <xf numFmtId="180" fontId="9" fillId="0" borderId="0" xfId="0" applyNumberFormat="1" applyFont="1" applyFill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top" wrapText="1"/>
    </xf>
    <xf numFmtId="49" fontId="9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8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top" wrapText="1"/>
    </xf>
    <xf numFmtId="169" fontId="9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left" vertical="center" wrapText="1"/>
    </xf>
    <xf numFmtId="180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7"/>
  <sheetViews>
    <sheetView tabSelected="1" zoomScaleSheetLayoutView="75" zoomScalePageLayoutView="0" workbookViewId="0" topLeftCell="A4">
      <selection activeCell="M18" sqref="M18"/>
    </sheetView>
  </sheetViews>
  <sheetFormatPr defaultColWidth="9.00390625" defaultRowHeight="14.25" customHeight="1"/>
  <cols>
    <col min="1" max="1" width="55.125" style="6" customWidth="1"/>
    <col min="2" max="2" width="9.25390625" style="6" customWidth="1"/>
    <col min="3" max="3" width="4.875" style="12" customWidth="1"/>
    <col min="4" max="4" width="10.625" style="12" customWidth="1"/>
    <col min="5" max="5" width="14.375" style="12" customWidth="1"/>
    <col min="6" max="6" width="4.875" style="12" customWidth="1"/>
    <col min="7" max="7" width="16.875" style="10" customWidth="1"/>
    <col min="8" max="9" width="19.25390625" style="10" hidden="1" customWidth="1"/>
    <col min="10" max="10" width="13.125" style="10" customWidth="1"/>
    <col min="11" max="11" width="15.00390625" style="10" customWidth="1"/>
    <col min="12" max="18" width="8.75390625" style="10" customWidth="1"/>
    <col min="19" max="19" width="8.75390625" style="1" customWidth="1"/>
    <col min="20" max="16384" width="9.125" style="1" customWidth="1"/>
  </cols>
  <sheetData>
    <row r="1" spans="5:19" ht="14.25" customHeight="1">
      <c r="E1" s="130" t="s">
        <v>161</v>
      </c>
      <c r="F1" s="130"/>
      <c r="G1" s="130"/>
      <c r="H1" s="130"/>
      <c r="I1" s="130"/>
      <c r="J1" s="130"/>
      <c r="K1" s="131"/>
      <c r="L1" s="50"/>
      <c r="M1" s="57"/>
      <c r="N1" s="14"/>
      <c r="O1" s="14"/>
      <c r="P1" s="14"/>
      <c r="Q1" s="14"/>
      <c r="R1" s="14"/>
      <c r="S1" s="15"/>
    </row>
    <row r="2" spans="5:19" ht="14.25" customHeight="1">
      <c r="E2" s="130"/>
      <c r="F2" s="130"/>
      <c r="G2" s="130"/>
      <c r="H2" s="130"/>
      <c r="I2" s="130"/>
      <c r="J2" s="130"/>
      <c r="K2" s="131"/>
      <c r="L2" s="65"/>
      <c r="M2" s="58"/>
      <c r="N2" s="55"/>
      <c r="O2" s="55"/>
      <c r="P2" s="55"/>
      <c r="Q2" s="55"/>
      <c r="R2" s="55"/>
      <c r="S2" s="15"/>
    </row>
    <row r="3" spans="5:19" ht="14.25" customHeight="1">
      <c r="E3" s="130"/>
      <c r="F3" s="130"/>
      <c r="G3" s="130"/>
      <c r="H3" s="130"/>
      <c r="I3" s="130"/>
      <c r="J3" s="130"/>
      <c r="K3" s="131"/>
      <c r="L3" s="65"/>
      <c r="M3" s="59"/>
      <c r="N3" s="56"/>
      <c r="O3" s="56"/>
      <c r="P3" s="56"/>
      <c r="Q3" s="56"/>
      <c r="R3" s="56"/>
      <c r="S3" s="15"/>
    </row>
    <row r="4" spans="5:19" ht="14.25" customHeight="1">
      <c r="E4" s="130"/>
      <c r="F4" s="130"/>
      <c r="G4" s="130"/>
      <c r="H4" s="130"/>
      <c r="I4" s="130"/>
      <c r="J4" s="130"/>
      <c r="K4" s="131"/>
      <c r="L4" s="65"/>
      <c r="M4" s="59"/>
      <c r="N4" s="56"/>
      <c r="O4" s="56"/>
      <c r="P4" s="56"/>
      <c r="Q4" s="56"/>
      <c r="R4" s="56"/>
      <c r="S4" s="15"/>
    </row>
    <row r="5" spans="5:19" ht="14.25" customHeight="1">
      <c r="E5" s="130"/>
      <c r="F5" s="130"/>
      <c r="G5" s="130"/>
      <c r="H5" s="130"/>
      <c r="I5" s="130"/>
      <c r="J5" s="130"/>
      <c r="K5" s="131"/>
      <c r="L5" s="65"/>
      <c r="M5" s="59"/>
      <c r="N5" s="56"/>
      <c r="O5" s="56"/>
      <c r="P5" s="56"/>
      <c r="Q5" s="56"/>
      <c r="R5" s="56"/>
      <c r="S5" s="15"/>
    </row>
    <row r="6" spans="3:19" ht="14.25" customHeight="1">
      <c r="C6" s="1"/>
      <c r="D6" s="31"/>
      <c r="E6" s="130"/>
      <c r="F6" s="130"/>
      <c r="G6" s="130"/>
      <c r="H6" s="130"/>
      <c r="I6" s="130"/>
      <c r="J6" s="130"/>
      <c r="K6" s="131"/>
      <c r="L6" s="65"/>
      <c r="M6" s="59"/>
      <c r="N6" s="56"/>
      <c r="O6" s="56"/>
      <c r="P6" s="56"/>
      <c r="Q6" s="56"/>
      <c r="R6" s="56"/>
      <c r="S6" s="15"/>
    </row>
    <row r="7" spans="3:19" ht="14.25" customHeight="1">
      <c r="C7" s="1"/>
      <c r="D7" s="31"/>
      <c r="E7" s="130"/>
      <c r="F7" s="130"/>
      <c r="G7" s="130"/>
      <c r="H7" s="130"/>
      <c r="I7" s="130"/>
      <c r="J7" s="130"/>
      <c r="K7" s="131"/>
      <c r="L7" s="66"/>
      <c r="M7" s="60"/>
      <c r="N7" s="16"/>
      <c r="O7" s="16"/>
      <c r="P7" s="16"/>
      <c r="Q7" s="16"/>
      <c r="R7" s="16"/>
      <c r="S7" s="15"/>
    </row>
    <row r="8" spans="3:19" ht="14.25" customHeight="1">
      <c r="C8" s="1"/>
      <c r="D8" s="31"/>
      <c r="E8" s="130"/>
      <c r="F8" s="130"/>
      <c r="G8" s="130"/>
      <c r="H8" s="130"/>
      <c r="I8" s="130"/>
      <c r="J8" s="130"/>
      <c r="K8" s="131"/>
      <c r="L8" s="66"/>
      <c r="M8" s="60"/>
      <c r="N8" s="16"/>
      <c r="O8" s="16"/>
      <c r="P8" s="16"/>
      <c r="Q8" s="16"/>
      <c r="R8" s="16"/>
      <c r="S8" s="15"/>
    </row>
    <row r="9" spans="3:19" ht="14.25" customHeight="1">
      <c r="C9" s="1"/>
      <c r="D9" s="1"/>
      <c r="E9" s="31"/>
      <c r="F9" s="31"/>
      <c r="G9" s="1"/>
      <c r="H9" s="1"/>
      <c r="I9" s="1"/>
      <c r="J9" s="1"/>
      <c r="K9" s="1"/>
      <c r="L9" s="66"/>
      <c r="M9" s="60"/>
      <c r="N9" s="16"/>
      <c r="O9" s="16"/>
      <c r="P9" s="16"/>
      <c r="Q9" s="16"/>
      <c r="R9" s="16"/>
      <c r="S9" s="15"/>
    </row>
    <row r="10" spans="3:19" ht="14.25" customHeight="1">
      <c r="C10" s="13"/>
      <c r="D10" s="13"/>
      <c r="E10" s="13"/>
      <c r="F10" s="13"/>
      <c r="G10" s="9"/>
      <c r="H10" s="29"/>
      <c r="I10" s="29"/>
      <c r="J10" s="29"/>
      <c r="K10" s="29"/>
      <c r="L10" s="29"/>
      <c r="M10" s="61"/>
      <c r="N10" s="17"/>
      <c r="O10" s="17"/>
      <c r="P10" s="17"/>
      <c r="Q10" s="17"/>
      <c r="R10" s="17"/>
      <c r="S10" s="15"/>
    </row>
    <row r="11" spans="1:19" s="7" customFormat="1" ht="14.25" customHeight="1">
      <c r="A11" s="133" t="s">
        <v>162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4"/>
      <c r="L11" s="67"/>
      <c r="M11" s="62"/>
      <c r="N11" s="18"/>
      <c r="O11" s="18"/>
      <c r="P11" s="18"/>
      <c r="Q11" s="18"/>
      <c r="R11" s="18"/>
      <c r="S11" s="19"/>
    </row>
    <row r="12" spans="1:19" s="7" customFormat="1" ht="14.25" customHeight="1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4"/>
      <c r="L12" s="67"/>
      <c r="M12" s="62"/>
      <c r="N12" s="18"/>
      <c r="O12" s="18"/>
      <c r="P12" s="18"/>
      <c r="Q12" s="18"/>
      <c r="R12" s="18"/>
      <c r="S12" s="19"/>
    </row>
    <row r="13" spans="1:19" s="7" customFormat="1" ht="14.25" customHeight="1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4"/>
      <c r="L13" s="67"/>
      <c r="M13" s="62"/>
      <c r="N13" s="18"/>
      <c r="O13" s="18"/>
      <c r="P13" s="18"/>
      <c r="Q13" s="18"/>
      <c r="R13" s="18"/>
      <c r="S13" s="19"/>
    </row>
    <row r="14" spans="1:19" s="7" customFormat="1" ht="14.25" customHeight="1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4"/>
      <c r="L14" s="67"/>
      <c r="M14" s="62"/>
      <c r="N14" s="18"/>
      <c r="O14" s="18"/>
      <c r="P14" s="18"/>
      <c r="Q14" s="18"/>
      <c r="R14" s="18"/>
      <c r="S14" s="19"/>
    </row>
    <row r="15" spans="7:19" ht="14.25" customHeight="1">
      <c r="G15" s="47"/>
      <c r="H15" s="30"/>
      <c r="I15" s="30"/>
      <c r="J15" s="30"/>
      <c r="K15" s="30"/>
      <c r="L15" s="30"/>
      <c r="M15" s="27"/>
      <c r="N15" s="20"/>
      <c r="O15" s="20"/>
      <c r="P15" s="20"/>
      <c r="Q15" s="20"/>
      <c r="R15" s="20"/>
      <c r="S15" s="15"/>
    </row>
    <row r="16" spans="7:19" ht="14.25" customHeight="1">
      <c r="G16" s="47"/>
      <c r="H16" s="30"/>
      <c r="I16" s="30"/>
      <c r="J16" s="30"/>
      <c r="K16" s="30"/>
      <c r="L16" s="30"/>
      <c r="M16" s="27"/>
      <c r="N16" s="20"/>
      <c r="O16" s="20"/>
      <c r="P16" s="20"/>
      <c r="Q16" s="20"/>
      <c r="R16" s="20"/>
      <c r="S16" s="15"/>
    </row>
    <row r="17" spans="1:19" ht="20.25" customHeight="1">
      <c r="A17" s="75" t="s">
        <v>9</v>
      </c>
      <c r="B17" s="92"/>
      <c r="C17" s="32" t="s">
        <v>13</v>
      </c>
      <c r="D17" s="33" t="s">
        <v>14</v>
      </c>
      <c r="E17" s="33" t="s">
        <v>15</v>
      </c>
      <c r="F17" s="33" t="s">
        <v>16</v>
      </c>
      <c r="G17" s="33" t="s">
        <v>164</v>
      </c>
      <c r="H17" s="34" t="s">
        <v>42</v>
      </c>
      <c r="I17" s="34" t="s">
        <v>43</v>
      </c>
      <c r="J17" s="34">
        <v>2015</v>
      </c>
      <c r="K17" s="54">
        <v>2016</v>
      </c>
      <c r="L17" s="68"/>
      <c r="M17" s="28"/>
      <c r="N17" s="11"/>
      <c r="O17" s="11"/>
      <c r="P17" s="11"/>
      <c r="Q17" s="11"/>
      <c r="R17" s="11"/>
      <c r="S17" s="15"/>
    </row>
    <row r="18" spans="1:19" ht="20.25" customHeight="1">
      <c r="A18" s="91" t="s">
        <v>163</v>
      </c>
      <c r="B18" s="90">
        <v>346</v>
      </c>
      <c r="C18" s="88"/>
      <c r="D18" s="88"/>
      <c r="E18" s="88"/>
      <c r="F18" s="88"/>
      <c r="G18" s="88"/>
      <c r="H18" s="89"/>
      <c r="I18" s="89"/>
      <c r="J18" s="89"/>
      <c r="K18" s="89"/>
      <c r="L18" s="68"/>
      <c r="M18" s="28"/>
      <c r="N18" s="11"/>
      <c r="O18" s="11"/>
      <c r="P18" s="11"/>
      <c r="Q18" s="11"/>
      <c r="R18" s="11"/>
      <c r="S18" s="15"/>
    </row>
    <row r="19" spans="1:19" s="4" customFormat="1" ht="14.25" customHeight="1">
      <c r="A19" s="41" t="s">
        <v>28</v>
      </c>
      <c r="B19" s="90">
        <v>346</v>
      </c>
      <c r="C19" s="94" t="s">
        <v>17</v>
      </c>
      <c r="D19" s="94"/>
      <c r="E19" s="94"/>
      <c r="F19" s="94"/>
      <c r="G19" s="95">
        <f>G20+G28+G50+G58+G67+G70</f>
        <v>4042.1</v>
      </c>
      <c r="H19" s="95" t="e">
        <f>H22+#REF!+#REF!+H31+#REF!++#REF!+#REF!+#REF!+H70</f>
        <v>#REF!</v>
      </c>
      <c r="I19" s="95" t="e">
        <f>I22+#REF!+#REF!+I31+#REF!++#REF!+#REF!+#REF!+I70</f>
        <v>#REF!</v>
      </c>
      <c r="J19" s="95">
        <f>J20+J28+J50+J58+J67+J70</f>
        <v>5092.1</v>
      </c>
      <c r="K19" s="95">
        <f>K20+K28+K50+K58+K67+K70</f>
        <v>5619.1</v>
      </c>
      <c r="L19" s="69"/>
      <c r="M19" s="39"/>
      <c r="N19" s="40"/>
      <c r="O19" s="40"/>
      <c r="P19" s="40"/>
      <c r="Q19" s="40"/>
      <c r="R19" s="40"/>
      <c r="S19" s="26"/>
    </row>
    <row r="20" spans="1:19" ht="14.25" customHeight="1">
      <c r="A20" s="132" t="s">
        <v>93</v>
      </c>
      <c r="B20" s="116">
        <v>346</v>
      </c>
      <c r="C20" s="127" t="str">
        <f>C$19</f>
        <v>01</v>
      </c>
      <c r="D20" s="127" t="s">
        <v>18</v>
      </c>
      <c r="E20" s="126"/>
      <c r="F20" s="126"/>
      <c r="G20" s="124">
        <f>G23</f>
        <v>630</v>
      </c>
      <c r="H20" s="97"/>
      <c r="I20" s="97"/>
      <c r="J20" s="124">
        <f>J23</f>
        <v>630</v>
      </c>
      <c r="K20" s="135">
        <f>K23</f>
        <v>630</v>
      </c>
      <c r="L20" s="30"/>
      <c r="M20" s="27"/>
      <c r="N20" s="20"/>
      <c r="O20" s="20"/>
      <c r="P20" s="20"/>
      <c r="Q20" s="20"/>
      <c r="R20" s="20"/>
      <c r="S20" s="15"/>
    </row>
    <row r="21" spans="1:19" ht="14.25" customHeight="1">
      <c r="A21" s="132"/>
      <c r="B21" s="116"/>
      <c r="C21" s="127"/>
      <c r="D21" s="127"/>
      <c r="E21" s="126"/>
      <c r="F21" s="126"/>
      <c r="G21" s="124"/>
      <c r="H21" s="97"/>
      <c r="I21" s="97"/>
      <c r="J21" s="124"/>
      <c r="K21" s="135"/>
      <c r="L21" s="30"/>
      <c r="M21" s="27"/>
      <c r="N21" s="20"/>
      <c r="O21" s="20"/>
      <c r="P21" s="20"/>
      <c r="Q21" s="20"/>
      <c r="R21" s="20"/>
      <c r="S21" s="15"/>
    </row>
    <row r="22" spans="1:19" s="2" customFormat="1" ht="21" customHeight="1">
      <c r="A22" s="132"/>
      <c r="B22" s="116"/>
      <c r="C22" s="127"/>
      <c r="D22" s="127"/>
      <c r="E22" s="126"/>
      <c r="F22" s="126"/>
      <c r="G22" s="124"/>
      <c r="H22" s="95" t="e">
        <f>#REF!</f>
        <v>#REF!</v>
      </c>
      <c r="I22" s="95" t="e">
        <f>#REF!</f>
        <v>#REF!</v>
      </c>
      <c r="J22" s="124"/>
      <c r="K22" s="135"/>
      <c r="L22" s="68"/>
      <c r="M22" s="28"/>
      <c r="N22" s="11"/>
      <c r="O22" s="11"/>
      <c r="P22" s="11"/>
      <c r="Q22" s="11"/>
      <c r="R22" s="11"/>
      <c r="S22" s="22"/>
    </row>
    <row r="23" spans="1:19" s="8" customFormat="1" ht="14.25" customHeight="1">
      <c r="A23" s="125" t="s">
        <v>137</v>
      </c>
      <c r="B23" s="115">
        <v>346</v>
      </c>
      <c r="C23" s="126" t="str">
        <f>C$19</f>
        <v>01</v>
      </c>
      <c r="D23" s="126" t="str">
        <f>D$20</f>
        <v>02</v>
      </c>
      <c r="E23" s="126" t="s">
        <v>136</v>
      </c>
      <c r="F23" s="127"/>
      <c r="G23" s="119">
        <f>G25+G26</f>
        <v>630</v>
      </c>
      <c r="H23" s="95"/>
      <c r="I23" s="95"/>
      <c r="J23" s="119">
        <f>J25+J26</f>
        <v>630</v>
      </c>
      <c r="K23" s="119">
        <f>K25+K26</f>
        <v>630</v>
      </c>
      <c r="L23" s="68"/>
      <c r="M23" s="28"/>
      <c r="N23" s="11"/>
      <c r="O23" s="11"/>
      <c r="P23" s="11"/>
      <c r="Q23" s="11"/>
      <c r="R23" s="11"/>
      <c r="S23" s="21"/>
    </row>
    <row r="24" spans="1:19" s="8" customFormat="1" ht="19.5" customHeight="1">
      <c r="A24" s="125"/>
      <c r="B24" s="115"/>
      <c r="C24" s="126"/>
      <c r="D24" s="126"/>
      <c r="E24" s="126"/>
      <c r="F24" s="127"/>
      <c r="G24" s="119"/>
      <c r="H24" s="95"/>
      <c r="I24" s="95"/>
      <c r="J24" s="119"/>
      <c r="K24" s="119"/>
      <c r="L24" s="68"/>
      <c r="M24" s="28"/>
      <c r="N24" s="11"/>
      <c r="O24" s="11"/>
      <c r="P24" s="11"/>
      <c r="Q24" s="11"/>
      <c r="R24" s="11"/>
      <c r="S24" s="21"/>
    </row>
    <row r="25" spans="1:19" ht="14.25" customHeight="1">
      <c r="A25" s="45" t="s">
        <v>74</v>
      </c>
      <c r="B25" s="100">
        <v>346</v>
      </c>
      <c r="C25" s="96" t="str">
        <f>C$19</f>
        <v>01</v>
      </c>
      <c r="D25" s="96" t="str">
        <f>D$20</f>
        <v>02</v>
      </c>
      <c r="E25" s="96" t="s">
        <v>136</v>
      </c>
      <c r="F25" s="96" t="s">
        <v>75</v>
      </c>
      <c r="G25" s="97">
        <v>598</v>
      </c>
      <c r="H25" s="101"/>
      <c r="I25" s="101"/>
      <c r="J25" s="101">
        <v>598</v>
      </c>
      <c r="K25" s="101">
        <v>598</v>
      </c>
      <c r="L25" s="30"/>
      <c r="M25" s="27"/>
      <c r="N25" s="20"/>
      <c r="O25" s="20"/>
      <c r="P25" s="20"/>
      <c r="Q25" s="20"/>
      <c r="R25" s="20"/>
      <c r="S25" s="15"/>
    </row>
    <row r="26" spans="1:19" ht="14.25" customHeight="1">
      <c r="A26" s="128" t="s">
        <v>95</v>
      </c>
      <c r="B26" s="115">
        <v>346</v>
      </c>
      <c r="C26" s="126" t="str">
        <f>C$19</f>
        <v>01</v>
      </c>
      <c r="D26" s="126" t="str">
        <f>D$20</f>
        <v>02</v>
      </c>
      <c r="E26" s="126" t="s">
        <v>136</v>
      </c>
      <c r="F26" s="126" t="s">
        <v>77</v>
      </c>
      <c r="G26" s="119">
        <v>32</v>
      </c>
      <c r="H26" s="101"/>
      <c r="I26" s="101"/>
      <c r="J26" s="123">
        <v>32</v>
      </c>
      <c r="K26" s="123">
        <v>32</v>
      </c>
      <c r="L26" s="30"/>
      <c r="M26" s="27"/>
      <c r="N26" s="20"/>
      <c r="O26" s="20"/>
      <c r="P26" s="20"/>
      <c r="Q26" s="20"/>
      <c r="R26" s="20"/>
      <c r="S26" s="15"/>
    </row>
    <row r="27" spans="1:19" ht="14.25" customHeight="1">
      <c r="A27" s="128"/>
      <c r="B27" s="115"/>
      <c r="C27" s="126"/>
      <c r="D27" s="126"/>
      <c r="E27" s="126"/>
      <c r="F27" s="126"/>
      <c r="G27" s="119"/>
      <c r="H27" s="101"/>
      <c r="I27" s="101"/>
      <c r="J27" s="123"/>
      <c r="K27" s="123"/>
      <c r="L27" s="30"/>
      <c r="M27" s="27"/>
      <c r="N27" s="20"/>
      <c r="O27" s="20"/>
      <c r="P27" s="20"/>
      <c r="Q27" s="20"/>
      <c r="R27" s="20"/>
      <c r="S27" s="15"/>
    </row>
    <row r="28" spans="1:19" s="8" customFormat="1" ht="14.25" customHeight="1">
      <c r="A28" s="129" t="s">
        <v>94</v>
      </c>
      <c r="B28" s="116">
        <v>346</v>
      </c>
      <c r="C28" s="127" t="str">
        <f>C$19</f>
        <v>01</v>
      </c>
      <c r="D28" s="127" t="s">
        <v>24</v>
      </c>
      <c r="E28" s="127"/>
      <c r="F28" s="127"/>
      <c r="G28" s="124">
        <f>G32+G46</f>
        <v>3152</v>
      </c>
      <c r="H28" s="98"/>
      <c r="I28" s="98"/>
      <c r="J28" s="124">
        <f>J32+J46</f>
        <v>3739</v>
      </c>
      <c r="K28" s="124">
        <f>K32+K46</f>
        <v>3759</v>
      </c>
      <c r="L28" s="68"/>
      <c r="M28" s="28"/>
      <c r="N28" s="11"/>
      <c r="O28" s="11"/>
      <c r="P28" s="11"/>
      <c r="Q28" s="11"/>
      <c r="R28" s="11"/>
      <c r="S28" s="21"/>
    </row>
    <row r="29" spans="1:19" ht="14.25" customHeight="1">
      <c r="A29" s="129"/>
      <c r="B29" s="116"/>
      <c r="C29" s="127"/>
      <c r="D29" s="127"/>
      <c r="E29" s="127"/>
      <c r="F29" s="127"/>
      <c r="G29" s="124"/>
      <c r="H29" s="101"/>
      <c r="I29" s="101"/>
      <c r="J29" s="124"/>
      <c r="K29" s="124"/>
      <c r="L29" s="30"/>
      <c r="M29" s="27"/>
      <c r="N29" s="20"/>
      <c r="O29" s="20"/>
      <c r="P29" s="20"/>
      <c r="Q29" s="20"/>
      <c r="R29" s="20"/>
      <c r="S29" s="15"/>
    </row>
    <row r="30" spans="1:19" ht="14.25" customHeight="1">
      <c r="A30" s="129"/>
      <c r="B30" s="116"/>
      <c r="C30" s="127"/>
      <c r="D30" s="127"/>
      <c r="E30" s="127"/>
      <c r="F30" s="127"/>
      <c r="G30" s="124"/>
      <c r="H30" s="101"/>
      <c r="I30" s="101"/>
      <c r="J30" s="124"/>
      <c r="K30" s="124"/>
      <c r="L30" s="30"/>
      <c r="M30" s="27"/>
      <c r="N30" s="20"/>
      <c r="O30" s="20"/>
      <c r="P30" s="20"/>
      <c r="Q30" s="20"/>
      <c r="R30" s="20"/>
      <c r="S30" s="15"/>
    </row>
    <row r="31" spans="1:19" s="2" customFormat="1" ht="20.25" customHeight="1">
      <c r="A31" s="129"/>
      <c r="B31" s="116"/>
      <c r="C31" s="127"/>
      <c r="D31" s="127"/>
      <c r="E31" s="127"/>
      <c r="F31" s="127"/>
      <c r="G31" s="124"/>
      <c r="H31" s="95" t="e">
        <f>#REF!</f>
        <v>#REF!</v>
      </c>
      <c r="I31" s="95" t="e">
        <f>#REF!</f>
        <v>#REF!</v>
      </c>
      <c r="J31" s="124"/>
      <c r="K31" s="124"/>
      <c r="L31" s="68"/>
      <c r="M31" s="28"/>
      <c r="N31" s="11"/>
      <c r="O31" s="11"/>
      <c r="P31" s="11"/>
      <c r="Q31" s="11"/>
      <c r="R31" s="11"/>
      <c r="S31" s="22"/>
    </row>
    <row r="32" spans="1:19" s="2" customFormat="1" ht="20.25" customHeight="1">
      <c r="A32" s="120" t="s">
        <v>137</v>
      </c>
      <c r="B32" s="117">
        <v>346</v>
      </c>
      <c r="C32" s="121" t="s">
        <v>17</v>
      </c>
      <c r="D32" s="121" t="s">
        <v>24</v>
      </c>
      <c r="E32" s="121" t="s">
        <v>138</v>
      </c>
      <c r="F32" s="121"/>
      <c r="G32" s="122">
        <f>G34+G38+G40+G42+G44+G45</f>
        <v>2987</v>
      </c>
      <c r="H32" s="104"/>
      <c r="I32" s="104"/>
      <c r="J32" s="122">
        <f>J34+J38+J40+J42+J44+J45</f>
        <v>3739</v>
      </c>
      <c r="K32" s="122">
        <f>K34+K38+K40+K42+K44+K45</f>
        <v>3759</v>
      </c>
      <c r="L32" s="68"/>
      <c r="M32" s="28"/>
      <c r="N32" s="11"/>
      <c r="O32" s="11"/>
      <c r="P32" s="11"/>
      <c r="Q32" s="11"/>
      <c r="R32" s="11"/>
      <c r="S32" s="22"/>
    </row>
    <row r="33" spans="1:19" s="3" customFormat="1" ht="14.25" customHeight="1">
      <c r="A33" s="120"/>
      <c r="B33" s="117"/>
      <c r="C33" s="121"/>
      <c r="D33" s="121"/>
      <c r="E33" s="121"/>
      <c r="F33" s="121"/>
      <c r="G33" s="122"/>
      <c r="H33" s="104"/>
      <c r="I33" s="104"/>
      <c r="J33" s="122"/>
      <c r="K33" s="122"/>
      <c r="L33" s="30"/>
      <c r="M33" s="27"/>
      <c r="N33" s="20"/>
      <c r="O33" s="20"/>
      <c r="P33" s="20"/>
      <c r="Q33" s="20"/>
      <c r="R33" s="20"/>
      <c r="S33" s="23"/>
    </row>
    <row r="34" spans="1:19" s="3" customFormat="1" ht="18.75" customHeight="1">
      <c r="A34" s="45" t="s">
        <v>74</v>
      </c>
      <c r="B34" s="100">
        <v>346</v>
      </c>
      <c r="C34" s="96" t="str">
        <f>C$19</f>
        <v>01</v>
      </c>
      <c r="D34" s="96" t="s">
        <v>24</v>
      </c>
      <c r="E34" s="96" t="s">
        <v>138</v>
      </c>
      <c r="F34" s="96" t="s">
        <v>75</v>
      </c>
      <c r="G34" s="97">
        <v>2145</v>
      </c>
      <c r="H34" s="101"/>
      <c r="I34" s="101"/>
      <c r="J34" s="101">
        <v>2414</v>
      </c>
      <c r="K34" s="101">
        <v>2414</v>
      </c>
      <c r="L34" s="30"/>
      <c r="M34" s="27"/>
      <c r="N34" s="20"/>
      <c r="O34" s="20"/>
      <c r="P34" s="20"/>
      <c r="Q34" s="20"/>
      <c r="R34" s="20"/>
      <c r="S34" s="23"/>
    </row>
    <row r="35" spans="1:19" s="5" customFormat="1" ht="14.25" customHeight="1" hidden="1">
      <c r="A35" s="46" t="s">
        <v>39</v>
      </c>
      <c r="B35" s="99"/>
      <c r="C35" s="96"/>
      <c r="D35" s="96"/>
      <c r="E35" s="96"/>
      <c r="F35" s="96"/>
      <c r="G35" s="97"/>
      <c r="H35" s="101"/>
      <c r="I35" s="101"/>
      <c r="J35" s="101"/>
      <c r="K35" s="101"/>
      <c r="L35" s="70"/>
      <c r="M35" s="63"/>
      <c r="N35" s="24"/>
      <c r="O35" s="24"/>
      <c r="P35" s="24"/>
      <c r="Q35" s="24"/>
      <c r="R35" s="24"/>
      <c r="S35" s="25"/>
    </row>
    <row r="36" spans="1:19" ht="14.25" customHeight="1" hidden="1">
      <c r="A36" s="45" t="s">
        <v>37</v>
      </c>
      <c r="B36" s="100"/>
      <c r="C36" s="96" t="str">
        <f>C$19</f>
        <v>01</v>
      </c>
      <c r="D36" s="96" t="e">
        <f>#REF!</f>
        <v>#REF!</v>
      </c>
      <c r="E36" s="96" t="e">
        <f>#REF!</f>
        <v>#REF!</v>
      </c>
      <c r="F36" s="96"/>
      <c r="G36" s="97"/>
      <c r="H36" s="97"/>
      <c r="I36" s="97"/>
      <c r="J36" s="97"/>
      <c r="K36" s="101"/>
      <c r="L36" s="30"/>
      <c r="M36" s="27"/>
      <c r="N36" s="20"/>
      <c r="O36" s="20"/>
      <c r="P36" s="20"/>
      <c r="Q36" s="20"/>
      <c r="R36" s="20"/>
      <c r="S36" s="15"/>
    </row>
    <row r="37" spans="1:19" s="5" customFormat="1" ht="14.25" customHeight="1" hidden="1">
      <c r="A37" s="44" t="s">
        <v>33</v>
      </c>
      <c r="B37" s="100"/>
      <c r="C37" s="96" t="str">
        <f>C$19</f>
        <v>01</v>
      </c>
      <c r="D37" s="96" t="e">
        <f>#REF!</f>
        <v>#REF!</v>
      </c>
      <c r="E37" s="96" t="e">
        <f>#REF!</f>
        <v>#REF!</v>
      </c>
      <c r="F37" s="96" t="s">
        <v>34</v>
      </c>
      <c r="G37" s="97"/>
      <c r="H37" s="101"/>
      <c r="I37" s="101"/>
      <c r="J37" s="101"/>
      <c r="K37" s="101"/>
      <c r="L37" s="70"/>
      <c r="M37" s="63"/>
      <c r="N37" s="24"/>
      <c r="O37" s="24"/>
      <c r="P37" s="24"/>
      <c r="Q37" s="24"/>
      <c r="R37" s="24"/>
      <c r="S37" s="25"/>
    </row>
    <row r="38" spans="1:19" s="5" customFormat="1" ht="14.25" customHeight="1">
      <c r="A38" s="128" t="s">
        <v>76</v>
      </c>
      <c r="B38" s="115">
        <v>346</v>
      </c>
      <c r="C38" s="126" t="str">
        <f>C$19</f>
        <v>01</v>
      </c>
      <c r="D38" s="126" t="s">
        <v>24</v>
      </c>
      <c r="E38" s="126" t="s">
        <v>138</v>
      </c>
      <c r="F38" s="126" t="s">
        <v>77</v>
      </c>
      <c r="G38" s="119">
        <v>160</v>
      </c>
      <c r="H38" s="101"/>
      <c r="I38" s="101"/>
      <c r="J38" s="123">
        <v>160</v>
      </c>
      <c r="K38" s="123">
        <v>160</v>
      </c>
      <c r="L38" s="70"/>
      <c r="M38" s="63"/>
      <c r="N38" s="24"/>
      <c r="O38" s="24"/>
      <c r="P38" s="24"/>
      <c r="Q38" s="24"/>
      <c r="R38" s="24"/>
      <c r="S38" s="25"/>
    </row>
    <row r="39" spans="1:19" s="5" customFormat="1" ht="17.25" customHeight="1">
      <c r="A39" s="128"/>
      <c r="B39" s="115"/>
      <c r="C39" s="126"/>
      <c r="D39" s="126"/>
      <c r="E39" s="126"/>
      <c r="F39" s="126"/>
      <c r="G39" s="119"/>
      <c r="H39" s="101"/>
      <c r="I39" s="101"/>
      <c r="J39" s="123"/>
      <c r="K39" s="123"/>
      <c r="L39" s="70"/>
      <c r="M39" s="63"/>
      <c r="N39" s="24"/>
      <c r="O39" s="24"/>
      <c r="P39" s="24"/>
      <c r="Q39" s="24"/>
      <c r="R39" s="24"/>
      <c r="S39" s="25"/>
    </row>
    <row r="40" spans="1:19" s="5" customFormat="1" ht="14.25" customHeight="1">
      <c r="A40" s="128" t="s">
        <v>97</v>
      </c>
      <c r="B40" s="115">
        <v>346</v>
      </c>
      <c r="C40" s="126" t="str">
        <f>C$19</f>
        <v>01</v>
      </c>
      <c r="D40" s="126" t="s">
        <v>24</v>
      </c>
      <c r="E40" s="126" t="s">
        <v>138</v>
      </c>
      <c r="F40" s="126" t="s">
        <v>84</v>
      </c>
      <c r="G40" s="119">
        <v>160</v>
      </c>
      <c r="H40" s="101"/>
      <c r="I40" s="101"/>
      <c r="J40" s="123">
        <v>200</v>
      </c>
      <c r="K40" s="123">
        <v>200</v>
      </c>
      <c r="L40" s="70"/>
      <c r="M40" s="63"/>
      <c r="N40" s="24"/>
      <c r="O40" s="24"/>
      <c r="P40" s="24"/>
      <c r="Q40" s="24"/>
      <c r="R40" s="24"/>
      <c r="S40" s="25"/>
    </row>
    <row r="41" spans="1:19" s="5" customFormat="1" ht="14.25" customHeight="1">
      <c r="A41" s="128"/>
      <c r="B41" s="115"/>
      <c r="C41" s="126"/>
      <c r="D41" s="126"/>
      <c r="E41" s="126"/>
      <c r="F41" s="126"/>
      <c r="G41" s="119"/>
      <c r="H41" s="101"/>
      <c r="I41" s="101"/>
      <c r="J41" s="123"/>
      <c r="K41" s="123"/>
      <c r="L41" s="70"/>
      <c r="M41" s="63"/>
      <c r="N41" s="24"/>
      <c r="O41" s="24"/>
      <c r="P41" s="24"/>
      <c r="Q41" s="24"/>
      <c r="R41" s="24"/>
      <c r="S41" s="25"/>
    </row>
    <row r="42" spans="1:19" s="5" customFormat="1" ht="14.25" customHeight="1">
      <c r="A42" s="128" t="s">
        <v>96</v>
      </c>
      <c r="B42" s="115">
        <v>346</v>
      </c>
      <c r="C42" s="126" t="str">
        <f>C$19</f>
        <v>01</v>
      </c>
      <c r="D42" s="126" t="s">
        <v>24</v>
      </c>
      <c r="E42" s="126" t="s">
        <v>138</v>
      </c>
      <c r="F42" s="126" t="s">
        <v>78</v>
      </c>
      <c r="G42" s="119">
        <v>497</v>
      </c>
      <c r="H42" s="101"/>
      <c r="I42" s="101"/>
      <c r="J42" s="123">
        <v>965</v>
      </c>
      <c r="K42" s="123">
        <v>985</v>
      </c>
      <c r="L42" s="70"/>
      <c r="M42" s="63"/>
      <c r="N42" s="24"/>
      <c r="O42" s="24"/>
      <c r="P42" s="24"/>
      <c r="Q42" s="24"/>
      <c r="R42" s="24"/>
      <c r="S42" s="25"/>
    </row>
    <row r="43" spans="1:19" s="5" customFormat="1" ht="14.25" customHeight="1">
      <c r="A43" s="128"/>
      <c r="B43" s="115"/>
      <c r="C43" s="126"/>
      <c r="D43" s="126"/>
      <c r="E43" s="126"/>
      <c r="F43" s="126"/>
      <c r="G43" s="119"/>
      <c r="H43" s="101"/>
      <c r="I43" s="101"/>
      <c r="J43" s="123"/>
      <c r="K43" s="123"/>
      <c r="L43" s="70"/>
      <c r="M43" s="63"/>
      <c r="N43" s="24"/>
      <c r="O43" s="24"/>
      <c r="P43" s="24"/>
      <c r="Q43" s="24"/>
      <c r="R43" s="24"/>
      <c r="S43" s="25"/>
    </row>
    <row r="44" spans="1:19" s="5" customFormat="1" ht="33" customHeight="1">
      <c r="A44" s="35" t="s">
        <v>92</v>
      </c>
      <c r="B44" s="99">
        <v>346</v>
      </c>
      <c r="C44" s="96" t="str">
        <f>C$19</f>
        <v>01</v>
      </c>
      <c r="D44" s="96" t="s">
        <v>24</v>
      </c>
      <c r="E44" s="96" t="s">
        <v>138</v>
      </c>
      <c r="F44" s="96" t="s">
        <v>91</v>
      </c>
      <c r="G44" s="97">
        <v>20</v>
      </c>
      <c r="H44" s="101"/>
      <c r="I44" s="101"/>
      <c r="J44" s="101"/>
      <c r="K44" s="101"/>
      <c r="L44" s="70"/>
      <c r="M44" s="63"/>
      <c r="N44" s="24"/>
      <c r="O44" s="24"/>
      <c r="P44" s="24"/>
      <c r="Q44" s="24"/>
      <c r="R44" s="24"/>
      <c r="S44" s="25"/>
    </row>
    <row r="45" spans="1:19" s="5" customFormat="1" ht="14.25" customHeight="1">
      <c r="A45" s="35" t="s">
        <v>98</v>
      </c>
      <c r="B45" s="99">
        <v>346</v>
      </c>
      <c r="C45" s="96" t="str">
        <f>C$19</f>
        <v>01</v>
      </c>
      <c r="D45" s="96" t="s">
        <v>24</v>
      </c>
      <c r="E45" s="96" t="s">
        <v>138</v>
      </c>
      <c r="F45" s="96" t="s">
        <v>83</v>
      </c>
      <c r="G45" s="97">
        <v>5</v>
      </c>
      <c r="H45" s="101"/>
      <c r="I45" s="101"/>
      <c r="J45" s="101"/>
      <c r="K45" s="101"/>
      <c r="L45" s="70"/>
      <c r="M45" s="63"/>
      <c r="N45" s="24"/>
      <c r="O45" s="24"/>
      <c r="P45" s="24"/>
      <c r="Q45" s="24"/>
      <c r="R45" s="24"/>
      <c r="S45" s="25"/>
    </row>
    <row r="46" spans="1:19" s="5" customFormat="1" ht="14.25" customHeight="1">
      <c r="A46" s="35" t="s">
        <v>106</v>
      </c>
      <c r="B46" s="99">
        <v>346</v>
      </c>
      <c r="C46" s="96" t="s">
        <v>17</v>
      </c>
      <c r="D46" s="96" t="s">
        <v>24</v>
      </c>
      <c r="E46" s="96" t="s">
        <v>125</v>
      </c>
      <c r="F46" s="96"/>
      <c r="G46" s="97">
        <f>G47</f>
        <v>165</v>
      </c>
      <c r="H46" s="101"/>
      <c r="I46" s="101"/>
      <c r="J46" s="97">
        <f>J47</f>
        <v>0</v>
      </c>
      <c r="K46" s="97">
        <f>K47</f>
        <v>0</v>
      </c>
      <c r="L46" s="70"/>
      <c r="M46" s="63"/>
      <c r="N46" s="24"/>
      <c r="O46" s="24"/>
      <c r="P46" s="24"/>
      <c r="Q46" s="24"/>
      <c r="R46" s="24"/>
      <c r="S46" s="25"/>
    </row>
    <row r="47" spans="1:19" s="5" customFormat="1" ht="14.25" customHeight="1">
      <c r="A47" s="125" t="s">
        <v>123</v>
      </c>
      <c r="B47" s="115">
        <v>346</v>
      </c>
      <c r="C47" s="126" t="s">
        <v>17</v>
      </c>
      <c r="D47" s="126" t="s">
        <v>24</v>
      </c>
      <c r="E47" s="126" t="s">
        <v>124</v>
      </c>
      <c r="F47" s="126" t="s">
        <v>105</v>
      </c>
      <c r="G47" s="119">
        <v>165</v>
      </c>
      <c r="H47" s="101"/>
      <c r="I47" s="101"/>
      <c r="J47" s="123"/>
      <c r="K47" s="123"/>
      <c r="L47" s="70"/>
      <c r="M47" s="63"/>
      <c r="N47" s="24"/>
      <c r="O47" s="24"/>
      <c r="P47" s="24"/>
      <c r="Q47" s="24"/>
      <c r="R47" s="24"/>
      <c r="S47" s="25"/>
    </row>
    <row r="48" spans="1:19" s="5" customFormat="1" ht="14.25" customHeight="1">
      <c r="A48" s="125"/>
      <c r="B48" s="115"/>
      <c r="C48" s="126"/>
      <c r="D48" s="126"/>
      <c r="E48" s="126"/>
      <c r="F48" s="126"/>
      <c r="G48" s="119"/>
      <c r="H48" s="101"/>
      <c r="I48" s="101"/>
      <c r="J48" s="123"/>
      <c r="K48" s="123"/>
      <c r="L48" s="70"/>
      <c r="M48" s="63"/>
      <c r="N48" s="24"/>
      <c r="O48" s="24"/>
      <c r="P48" s="24"/>
      <c r="Q48" s="24"/>
      <c r="R48" s="24"/>
      <c r="S48" s="25"/>
    </row>
    <row r="49" spans="1:19" s="5" customFormat="1" ht="19.5" customHeight="1">
      <c r="A49" s="125"/>
      <c r="B49" s="115"/>
      <c r="C49" s="126"/>
      <c r="D49" s="126"/>
      <c r="E49" s="126"/>
      <c r="F49" s="126"/>
      <c r="G49" s="119"/>
      <c r="H49" s="101"/>
      <c r="I49" s="101"/>
      <c r="J49" s="123"/>
      <c r="K49" s="123"/>
      <c r="L49" s="70"/>
      <c r="M49" s="63"/>
      <c r="N49" s="24"/>
      <c r="O49" s="24"/>
      <c r="P49" s="24"/>
      <c r="Q49" s="24"/>
      <c r="R49" s="24"/>
      <c r="S49" s="25"/>
    </row>
    <row r="50" spans="1:19" s="5" customFormat="1" ht="19.5" customHeight="1">
      <c r="A50" s="136" t="s">
        <v>108</v>
      </c>
      <c r="B50" s="118">
        <v>346</v>
      </c>
      <c r="C50" s="127" t="s">
        <v>17</v>
      </c>
      <c r="D50" s="127" t="s">
        <v>109</v>
      </c>
      <c r="E50" s="127"/>
      <c r="F50" s="127"/>
      <c r="G50" s="124">
        <f>G53</f>
        <v>120</v>
      </c>
      <c r="H50" s="98"/>
      <c r="I50" s="98"/>
      <c r="J50" s="124">
        <f>J53</f>
        <v>0</v>
      </c>
      <c r="K50" s="124">
        <f>K53</f>
        <v>0</v>
      </c>
      <c r="L50" s="70"/>
      <c r="M50" s="63"/>
      <c r="N50" s="24"/>
      <c r="O50" s="24"/>
      <c r="P50" s="24"/>
      <c r="Q50" s="24"/>
      <c r="R50" s="24"/>
      <c r="S50" s="25"/>
    </row>
    <row r="51" spans="1:19" s="5" customFormat="1" ht="19.5" customHeight="1">
      <c r="A51" s="136"/>
      <c r="B51" s="118"/>
      <c r="C51" s="127"/>
      <c r="D51" s="127"/>
      <c r="E51" s="127"/>
      <c r="F51" s="127"/>
      <c r="G51" s="124"/>
      <c r="H51" s="98"/>
      <c r="I51" s="98"/>
      <c r="J51" s="124"/>
      <c r="K51" s="124"/>
      <c r="L51" s="70"/>
      <c r="M51" s="63"/>
      <c r="N51" s="24"/>
      <c r="O51" s="24"/>
      <c r="P51" s="24"/>
      <c r="Q51" s="24"/>
      <c r="R51" s="24"/>
      <c r="S51" s="25"/>
    </row>
    <row r="52" spans="1:19" s="5" customFormat="1" ht="10.5" customHeight="1">
      <c r="A52" s="136"/>
      <c r="B52" s="118"/>
      <c r="C52" s="127"/>
      <c r="D52" s="127"/>
      <c r="E52" s="127"/>
      <c r="F52" s="127"/>
      <c r="G52" s="124"/>
      <c r="H52" s="98"/>
      <c r="I52" s="98"/>
      <c r="J52" s="124"/>
      <c r="K52" s="124"/>
      <c r="L52" s="70"/>
      <c r="M52" s="63"/>
      <c r="N52" s="24"/>
      <c r="O52" s="24"/>
      <c r="P52" s="24"/>
      <c r="Q52" s="24"/>
      <c r="R52" s="24"/>
      <c r="S52" s="25"/>
    </row>
    <row r="53" spans="1:19" s="5" customFormat="1" ht="17.25" customHeight="1">
      <c r="A53" s="86" t="s">
        <v>106</v>
      </c>
      <c r="B53" s="102">
        <v>346</v>
      </c>
      <c r="C53" s="103" t="s">
        <v>126</v>
      </c>
      <c r="D53" s="103" t="s">
        <v>109</v>
      </c>
      <c r="E53" s="103" t="s">
        <v>125</v>
      </c>
      <c r="F53" s="103"/>
      <c r="G53" s="104">
        <f>G54</f>
        <v>120</v>
      </c>
      <c r="H53" s="106"/>
      <c r="I53" s="106"/>
      <c r="J53" s="104">
        <f>J54</f>
        <v>0</v>
      </c>
      <c r="K53" s="104">
        <f>K54</f>
        <v>0</v>
      </c>
      <c r="L53" s="70"/>
      <c r="M53" s="63"/>
      <c r="N53" s="24"/>
      <c r="O53" s="24"/>
      <c r="P53" s="24"/>
      <c r="Q53" s="24"/>
      <c r="R53" s="24"/>
      <c r="S53" s="25"/>
    </row>
    <row r="54" spans="1:19" s="5" customFormat="1" ht="13.5" customHeight="1">
      <c r="A54" s="128" t="s">
        <v>122</v>
      </c>
      <c r="B54" s="115">
        <v>346</v>
      </c>
      <c r="C54" s="126" t="s">
        <v>17</v>
      </c>
      <c r="D54" s="126" t="s">
        <v>109</v>
      </c>
      <c r="E54" s="126" t="s">
        <v>121</v>
      </c>
      <c r="F54" s="126"/>
      <c r="G54" s="119">
        <f>G57</f>
        <v>120</v>
      </c>
      <c r="H54" s="101"/>
      <c r="I54" s="101"/>
      <c r="J54" s="119">
        <f>J57</f>
        <v>0</v>
      </c>
      <c r="K54" s="119">
        <f>K57</f>
        <v>0</v>
      </c>
      <c r="L54" s="70"/>
      <c r="M54" s="63"/>
      <c r="N54" s="24"/>
      <c r="O54" s="24"/>
      <c r="P54" s="24"/>
      <c r="Q54" s="24"/>
      <c r="R54" s="24"/>
      <c r="S54" s="25"/>
    </row>
    <row r="55" spans="1:19" s="5" customFormat="1" ht="13.5" customHeight="1">
      <c r="A55" s="128"/>
      <c r="B55" s="115"/>
      <c r="C55" s="126"/>
      <c r="D55" s="126"/>
      <c r="E55" s="126"/>
      <c r="F55" s="126"/>
      <c r="G55" s="119"/>
      <c r="H55" s="101"/>
      <c r="I55" s="101"/>
      <c r="J55" s="119"/>
      <c r="K55" s="119"/>
      <c r="L55" s="70"/>
      <c r="M55" s="63"/>
      <c r="N55" s="24"/>
      <c r="O55" s="24"/>
      <c r="P55" s="24"/>
      <c r="Q55" s="24"/>
      <c r="R55" s="24"/>
      <c r="S55" s="25"/>
    </row>
    <row r="56" spans="1:19" s="5" customFormat="1" ht="36.75" customHeight="1">
      <c r="A56" s="128"/>
      <c r="B56" s="115"/>
      <c r="C56" s="126"/>
      <c r="D56" s="126"/>
      <c r="E56" s="126"/>
      <c r="F56" s="126"/>
      <c r="G56" s="119"/>
      <c r="H56" s="101"/>
      <c r="I56" s="101"/>
      <c r="J56" s="119"/>
      <c r="K56" s="119"/>
      <c r="L56" s="70"/>
      <c r="M56" s="63"/>
      <c r="N56" s="24"/>
      <c r="O56" s="24"/>
      <c r="P56" s="24"/>
      <c r="Q56" s="24"/>
      <c r="R56" s="24"/>
      <c r="S56" s="25"/>
    </row>
    <row r="57" spans="1:19" s="5" customFormat="1" ht="15" customHeight="1">
      <c r="A57" s="35" t="s">
        <v>110</v>
      </c>
      <c r="B57" s="99">
        <v>346</v>
      </c>
      <c r="C57" s="96" t="s">
        <v>17</v>
      </c>
      <c r="D57" s="96" t="s">
        <v>109</v>
      </c>
      <c r="E57" s="96" t="s">
        <v>121</v>
      </c>
      <c r="F57" s="96" t="s">
        <v>111</v>
      </c>
      <c r="G57" s="97">
        <v>120</v>
      </c>
      <c r="H57" s="101"/>
      <c r="I57" s="101"/>
      <c r="J57" s="101"/>
      <c r="K57" s="101"/>
      <c r="L57" s="70"/>
      <c r="M57" s="63"/>
      <c r="N57" s="24"/>
      <c r="O57" s="24"/>
      <c r="P57" s="24"/>
      <c r="Q57" s="24"/>
      <c r="R57" s="24"/>
      <c r="S57" s="25"/>
    </row>
    <row r="58" spans="1:19" s="5" customFormat="1" ht="15" customHeight="1">
      <c r="A58" s="48" t="s">
        <v>139</v>
      </c>
      <c r="B58" s="105">
        <v>346</v>
      </c>
      <c r="C58" s="107" t="s">
        <v>17</v>
      </c>
      <c r="D58" s="107" t="s">
        <v>22</v>
      </c>
      <c r="E58" s="107"/>
      <c r="F58" s="107"/>
      <c r="G58" s="108">
        <f>G59+G63</f>
        <v>0</v>
      </c>
      <c r="H58" s="109"/>
      <c r="I58" s="109"/>
      <c r="J58" s="108">
        <f>J59+J63</f>
        <v>99</v>
      </c>
      <c r="K58" s="108">
        <f>K59+K63</f>
        <v>0</v>
      </c>
      <c r="L58" s="70"/>
      <c r="M58" s="63"/>
      <c r="N58" s="24"/>
      <c r="O58" s="24"/>
      <c r="P58" s="24"/>
      <c r="Q58" s="24"/>
      <c r="R58" s="24"/>
      <c r="S58" s="25"/>
    </row>
    <row r="59" spans="1:19" s="5" customFormat="1" ht="15" customHeight="1">
      <c r="A59" s="128" t="s">
        <v>140</v>
      </c>
      <c r="B59" s="117">
        <v>346</v>
      </c>
      <c r="C59" s="126" t="s">
        <v>17</v>
      </c>
      <c r="D59" s="126" t="s">
        <v>22</v>
      </c>
      <c r="E59" s="126" t="s">
        <v>143</v>
      </c>
      <c r="F59" s="126"/>
      <c r="G59" s="119">
        <f>G61</f>
        <v>0</v>
      </c>
      <c r="H59" s="101"/>
      <c r="I59" s="101"/>
      <c r="J59" s="119">
        <f>J61</f>
        <v>69</v>
      </c>
      <c r="K59" s="119">
        <f>K61</f>
        <v>0</v>
      </c>
      <c r="L59" s="70"/>
      <c r="M59" s="63"/>
      <c r="N59" s="24"/>
      <c r="O59" s="24"/>
      <c r="P59" s="24"/>
      <c r="Q59" s="24"/>
      <c r="R59" s="24"/>
      <c r="S59" s="25"/>
    </row>
    <row r="60" spans="1:19" s="5" customFormat="1" ht="15" customHeight="1">
      <c r="A60" s="128"/>
      <c r="B60" s="117"/>
      <c r="C60" s="126"/>
      <c r="D60" s="126"/>
      <c r="E60" s="126"/>
      <c r="F60" s="126"/>
      <c r="G60" s="119"/>
      <c r="H60" s="101"/>
      <c r="I60" s="101"/>
      <c r="J60" s="119"/>
      <c r="K60" s="119"/>
      <c r="L60" s="70"/>
      <c r="M60" s="63"/>
      <c r="N60" s="24"/>
      <c r="O60" s="24"/>
      <c r="P60" s="24"/>
      <c r="Q60" s="24"/>
      <c r="R60" s="24"/>
      <c r="S60" s="25"/>
    </row>
    <row r="61" spans="1:19" s="5" customFormat="1" ht="15" customHeight="1">
      <c r="A61" s="128" t="s">
        <v>96</v>
      </c>
      <c r="B61" s="115">
        <v>346</v>
      </c>
      <c r="C61" s="126" t="str">
        <f>C$19</f>
        <v>01</v>
      </c>
      <c r="D61" s="126" t="s">
        <v>24</v>
      </c>
      <c r="E61" s="126" t="s">
        <v>143</v>
      </c>
      <c r="F61" s="126" t="s">
        <v>78</v>
      </c>
      <c r="G61" s="119"/>
      <c r="H61" s="101"/>
      <c r="I61" s="101"/>
      <c r="J61" s="123">
        <v>69</v>
      </c>
      <c r="K61" s="123"/>
      <c r="L61" s="70"/>
      <c r="M61" s="63"/>
      <c r="N61" s="24"/>
      <c r="O61" s="24"/>
      <c r="P61" s="24"/>
      <c r="Q61" s="24"/>
      <c r="R61" s="24"/>
      <c r="S61" s="25"/>
    </row>
    <row r="62" spans="1:19" s="5" customFormat="1" ht="15" customHeight="1">
      <c r="A62" s="128"/>
      <c r="B62" s="115"/>
      <c r="C62" s="126"/>
      <c r="D62" s="126"/>
      <c r="E62" s="126"/>
      <c r="F62" s="126"/>
      <c r="G62" s="119"/>
      <c r="H62" s="101"/>
      <c r="I62" s="101"/>
      <c r="J62" s="123"/>
      <c r="K62" s="123"/>
      <c r="L62" s="70"/>
      <c r="M62" s="63"/>
      <c r="N62" s="24"/>
      <c r="O62" s="24"/>
      <c r="P62" s="24"/>
      <c r="Q62" s="24"/>
      <c r="R62" s="24"/>
      <c r="S62" s="25"/>
    </row>
    <row r="63" spans="1:19" s="5" customFormat="1" ht="15" customHeight="1">
      <c r="A63" s="128" t="s">
        <v>141</v>
      </c>
      <c r="B63" s="115">
        <v>346</v>
      </c>
      <c r="C63" s="126" t="s">
        <v>17</v>
      </c>
      <c r="D63" s="126" t="s">
        <v>22</v>
      </c>
      <c r="E63" s="126" t="s">
        <v>142</v>
      </c>
      <c r="F63" s="126"/>
      <c r="G63" s="119">
        <f>G65</f>
        <v>0</v>
      </c>
      <c r="H63" s="101"/>
      <c r="I63" s="101"/>
      <c r="J63" s="119">
        <f>J65</f>
        <v>30</v>
      </c>
      <c r="K63" s="119">
        <f>K65</f>
        <v>0</v>
      </c>
      <c r="L63" s="70"/>
      <c r="M63" s="63"/>
      <c r="N63" s="24"/>
      <c r="O63" s="24"/>
      <c r="P63" s="24"/>
      <c r="Q63" s="24"/>
      <c r="R63" s="24"/>
      <c r="S63" s="25"/>
    </row>
    <row r="64" spans="1:19" s="5" customFormat="1" ht="15" customHeight="1">
      <c r="A64" s="128"/>
      <c r="B64" s="115"/>
      <c r="C64" s="126"/>
      <c r="D64" s="126"/>
      <c r="E64" s="126"/>
      <c r="F64" s="126"/>
      <c r="G64" s="119"/>
      <c r="H64" s="101"/>
      <c r="I64" s="101"/>
      <c r="J64" s="119"/>
      <c r="K64" s="119"/>
      <c r="L64" s="70"/>
      <c r="M64" s="63"/>
      <c r="N64" s="24"/>
      <c r="O64" s="24"/>
      <c r="P64" s="24"/>
      <c r="Q64" s="24"/>
      <c r="R64" s="24"/>
      <c r="S64" s="25"/>
    </row>
    <row r="65" spans="1:19" s="5" customFormat="1" ht="15" customHeight="1">
      <c r="A65" s="128" t="s">
        <v>96</v>
      </c>
      <c r="B65" s="115">
        <v>346</v>
      </c>
      <c r="C65" s="126" t="str">
        <f>C$19</f>
        <v>01</v>
      </c>
      <c r="D65" s="126" t="s">
        <v>24</v>
      </c>
      <c r="E65" s="126" t="s">
        <v>142</v>
      </c>
      <c r="F65" s="126" t="s">
        <v>78</v>
      </c>
      <c r="G65" s="119"/>
      <c r="H65" s="101"/>
      <c r="I65" s="101"/>
      <c r="J65" s="123">
        <v>30</v>
      </c>
      <c r="K65" s="123"/>
      <c r="L65" s="70"/>
      <c r="M65" s="63"/>
      <c r="N65" s="24"/>
      <c r="O65" s="24"/>
      <c r="P65" s="24"/>
      <c r="Q65" s="24"/>
      <c r="R65" s="24"/>
      <c r="S65" s="25"/>
    </row>
    <row r="66" spans="1:19" s="5" customFormat="1" ht="15" customHeight="1">
      <c r="A66" s="128"/>
      <c r="B66" s="115"/>
      <c r="C66" s="126"/>
      <c r="D66" s="126"/>
      <c r="E66" s="126"/>
      <c r="F66" s="126"/>
      <c r="G66" s="119"/>
      <c r="H66" s="101"/>
      <c r="I66" s="101"/>
      <c r="J66" s="123"/>
      <c r="K66" s="123"/>
      <c r="L66" s="70"/>
      <c r="M66" s="63"/>
      <c r="N66" s="24"/>
      <c r="O66" s="24"/>
      <c r="P66" s="24"/>
      <c r="Q66" s="24"/>
      <c r="R66" s="24"/>
      <c r="S66" s="25"/>
    </row>
    <row r="67" spans="1:19" s="5" customFormat="1" ht="14.25" customHeight="1">
      <c r="A67" s="43" t="s">
        <v>70</v>
      </c>
      <c r="B67" s="110">
        <v>346</v>
      </c>
      <c r="C67" s="94" t="s">
        <v>17</v>
      </c>
      <c r="D67" s="94" t="s">
        <v>73</v>
      </c>
      <c r="E67" s="96"/>
      <c r="F67" s="96"/>
      <c r="G67" s="95">
        <f>G68</f>
        <v>3</v>
      </c>
      <c r="H67" s="101"/>
      <c r="I67" s="101"/>
      <c r="J67" s="95">
        <f>J68</f>
        <v>3</v>
      </c>
      <c r="K67" s="95">
        <f>K68</f>
        <v>3</v>
      </c>
      <c r="L67" s="70"/>
      <c r="M67" s="63"/>
      <c r="N67" s="24"/>
      <c r="O67" s="24"/>
      <c r="P67" s="24"/>
      <c r="Q67" s="24"/>
      <c r="R67" s="24"/>
      <c r="S67" s="25"/>
    </row>
    <row r="68" spans="1:19" s="5" customFormat="1" ht="14.25" customHeight="1">
      <c r="A68" s="87" t="s">
        <v>71</v>
      </c>
      <c r="B68" s="111">
        <v>346</v>
      </c>
      <c r="C68" s="103" t="s">
        <v>17</v>
      </c>
      <c r="D68" s="103" t="s">
        <v>73</v>
      </c>
      <c r="E68" s="103" t="s">
        <v>133</v>
      </c>
      <c r="F68" s="103"/>
      <c r="G68" s="104">
        <f>G69</f>
        <v>3</v>
      </c>
      <c r="H68" s="106"/>
      <c r="I68" s="106"/>
      <c r="J68" s="104">
        <f>J69</f>
        <v>3</v>
      </c>
      <c r="K68" s="106">
        <f>K69</f>
        <v>3</v>
      </c>
      <c r="L68" s="70"/>
      <c r="M68" s="63"/>
      <c r="N68" s="24"/>
      <c r="O68" s="24"/>
      <c r="P68" s="24"/>
      <c r="Q68" s="24"/>
      <c r="R68" s="24"/>
      <c r="S68" s="25"/>
    </row>
    <row r="69" spans="1:19" s="5" customFormat="1" ht="14.25" customHeight="1">
      <c r="A69" s="44" t="s">
        <v>81</v>
      </c>
      <c r="B69" s="100">
        <v>346</v>
      </c>
      <c r="C69" s="96" t="s">
        <v>17</v>
      </c>
      <c r="D69" s="96" t="s">
        <v>73</v>
      </c>
      <c r="E69" s="96" t="s">
        <v>133</v>
      </c>
      <c r="F69" s="96" t="s">
        <v>82</v>
      </c>
      <c r="G69" s="97">
        <v>3</v>
      </c>
      <c r="H69" s="101"/>
      <c r="I69" s="101"/>
      <c r="J69" s="101">
        <v>3</v>
      </c>
      <c r="K69" s="101">
        <v>3</v>
      </c>
      <c r="L69" s="70"/>
      <c r="M69" s="63"/>
      <c r="N69" s="24"/>
      <c r="O69" s="24"/>
      <c r="P69" s="24"/>
      <c r="Q69" s="24"/>
      <c r="R69" s="24"/>
      <c r="S69" s="25"/>
    </row>
    <row r="70" spans="1:19" ht="14.25" customHeight="1">
      <c r="A70" s="43" t="s">
        <v>29</v>
      </c>
      <c r="B70" s="110">
        <v>346</v>
      </c>
      <c r="C70" s="94" t="str">
        <f>C$19</f>
        <v>01</v>
      </c>
      <c r="D70" s="94" t="s">
        <v>79</v>
      </c>
      <c r="E70" s="96"/>
      <c r="F70" s="96"/>
      <c r="G70" s="95">
        <f>G71+G78+G81+G87</f>
        <v>137.1</v>
      </c>
      <c r="H70" s="95" t="e">
        <f>#REF!+#REF!+#REF!+#REF!+#REF!+#REF!+#REF!</f>
        <v>#REF!</v>
      </c>
      <c r="I70" s="95" t="e">
        <f>#REF!+#REF!+#REF!+#REF!+#REF!+#REF!+#REF!</f>
        <v>#REF!</v>
      </c>
      <c r="J70" s="95">
        <f>J71+J78+J81+J87</f>
        <v>621.1</v>
      </c>
      <c r="K70" s="95">
        <f>K71+K78+K81+K87</f>
        <v>1227.1</v>
      </c>
      <c r="L70" s="68"/>
      <c r="M70" s="28"/>
      <c r="N70" s="11"/>
      <c r="O70" s="11"/>
      <c r="P70" s="11"/>
      <c r="Q70" s="11"/>
      <c r="R70" s="11"/>
      <c r="S70" s="15"/>
    </row>
    <row r="71" spans="1:19" ht="14.25" customHeight="1">
      <c r="A71" s="120" t="s">
        <v>99</v>
      </c>
      <c r="B71" s="117">
        <v>346</v>
      </c>
      <c r="C71" s="121" t="str">
        <f>C$19</f>
        <v>01</v>
      </c>
      <c r="D71" s="121" t="str">
        <f>D70</f>
        <v>13</v>
      </c>
      <c r="E71" s="121" t="s">
        <v>127</v>
      </c>
      <c r="F71" s="121"/>
      <c r="G71" s="122">
        <f>G73+G74</f>
        <v>3</v>
      </c>
      <c r="H71" s="106"/>
      <c r="I71" s="106"/>
      <c r="J71" s="122">
        <f>J73+J74</f>
        <v>3</v>
      </c>
      <c r="K71" s="139">
        <f>K73+K74</f>
        <v>3</v>
      </c>
      <c r="L71" s="68"/>
      <c r="M71" s="28"/>
      <c r="N71" s="11"/>
      <c r="O71" s="11"/>
      <c r="P71" s="11"/>
      <c r="Q71" s="11"/>
      <c r="R71" s="11"/>
      <c r="S71" s="15"/>
    </row>
    <row r="72" spans="1:19" ht="14.25" customHeight="1">
      <c r="A72" s="120"/>
      <c r="B72" s="117"/>
      <c r="C72" s="121"/>
      <c r="D72" s="121"/>
      <c r="E72" s="121"/>
      <c r="F72" s="121"/>
      <c r="G72" s="122"/>
      <c r="H72" s="104">
        <f>H73</f>
        <v>0</v>
      </c>
      <c r="I72" s="104">
        <f>I73</f>
        <v>0</v>
      </c>
      <c r="J72" s="122"/>
      <c r="K72" s="139"/>
      <c r="L72" s="68"/>
      <c r="M72" s="28"/>
      <c r="N72" s="11"/>
      <c r="O72" s="11"/>
      <c r="P72" s="11"/>
      <c r="Q72" s="11"/>
      <c r="R72" s="11"/>
      <c r="S72" s="15"/>
    </row>
    <row r="73" spans="1:19" ht="14.25" customHeight="1">
      <c r="A73" s="45" t="s">
        <v>74</v>
      </c>
      <c r="B73" s="100">
        <v>346</v>
      </c>
      <c r="C73" s="96" t="str">
        <f>C$19</f>
        <v>01</v>
      </c>
      <c r="D73" s="96" t="str">
        <f>D70</f>
        <v>13</v>
      </c>
      <c r="E73" s="96" t="s">
        <v>127</v>
      </c>
      <c r="F73" s="96" t="s">
        <v>75</v>
      </c>
      <c r="G73" s="97">
        <v>2.5</v>
      </c>
      <c r="H73" s="101"/>
      <c r="I73" s="101"/>
      <c r="J73" s="101">
        <v>2.5</v>
      </c>
      <c r="K73" s="101">
        <v>2.5</v>
      </c>
      <c r="L73" s="68"/>
      <c r="M73" s="28"/>
      <c r="N73" s="11"/>
      <c r="O73" s="11"/>
      <c r="P73" s="11"/>
      <c r="Q73" s="11"/>
      <c r="R73" s="11"/>
      <c r="S73" s="15"/>
    </row>
    <row r="74" spans="1:19" ht="14.25" customHeight="1">
      <c r="A74" s="128" t="s">
        <v>96</v>
      </c>
      <c r="B74" s="115">
        <v>346</v>
      </c>
      <c r="C74" s="126" t="str">
        <f>C19</f>
        <v>01</v>
      </c>
      <c r="D74" s="126" t="str">
        <f>D70</f>
        <v>13</v>
      </c>
      <c r="E74" s="126" t="s">
        <v>127</v>
      </c>
      <c r="F74" s="126" t="s">
        <v>78</v>
      </c>
      <c r="G74" s="119">
        <v>0.5</v>
      </c>
      <c r="H74" s="101"/>
      <c r="I74" s="101"/>
      <c r="J74" s="123">
        <v>0.5</v>
      </c>
      <c r="K74" s="123">
        <v>0.5</v>
      </c>
      <c r="L74" s="68"/>
      <c r="M74" s="28"/>
      <c r="N74" s="11"/>
      <c r="O74" s="11"/>
      <c r="P74" s="11"/>
      <c r="Q74" s="11"/>
      <c r="R74" s="11"/>
      <c r="S74" s="15"/>
    </row>
    <row r="75" spans="1:19" ht="14.25" customHeight="1" hidden="1">
      <c r="A75" s="128"/>
      <c r="B75" s="115"/>
      <c r="C75" s="126"/>
      <c r="D75" s="126"/>
      <c r="E75" s="126"/>
      <c r="F75" s="126"/>
      <c r="G75" s="119"/>
      <c r="H75" s="101"/>
      <c r="I75" s="101"/>
      <c r="J75" s="123"/>
      <c r="K75" s="123"/>
      <c r="L75" s="30"/>
      <c r="M75" s="27"/>
      <c r="N75" s="20"/>
      <c r="O75" s="20"/>
      <c r="P75" s="20"/>
      <c r="Q75" s="20"/>
      <c r="R75" s="20"/>
      <c r="S75" s="15"/>
    </row>
    <row r="76" spans="1:19" ht="14.25" customHeight="1" hidden="1">
      <c r="A76" s="128"/>
      <c r="B76" s="115"/>
      <c r="C76" s="126"/>
      <c r="D76" s="126"/>
      <c r="E76" s="126"/>
      <c r="F76" s="126"/>
      <c r="G76" s="119"/>
      <c r="H76" s="101"/>
      <c r="I76" s="101"/>
      <c r="J76" s="123"/>
      <c r="K76" s="123"/>
      <c r="L76" s="30"/>
      <c r="M76" s="27"/>
      <c r="N76" s="20"/>
      <c r="O76" s="20"/>
      <c r="P76" s="20"/>
      <c r="Q76" s="20"/>
      <c r="R76" s="20"/>
      <c r="S76" s="15"/>
    </row>
    <row r="77" spans="1:19" ht="19.5" customHeight="1">
      <c r="A77" s="128"/>
      <c r="B77" s="115"/>
      <c r="C77" s="126"/>
      <c r="D77" s="126"/>
      <c r="E77" s="126"/>
      <c r="F77" s="126"/>
      <c r="G77" s="119"/>
      <c r="H77" s="101"/>
      <c r="I77" s="101"/>
      <c r="J77" s="123"/>
      <c r="K77" s="123"/>
      <c r="L77" s="30"/>
      <c r="M77" s="27"/>
      <c r="N77" s="20"/>
      <c r="O77" s="20"/>
      <c r="P77" s="20"/>
      <c r="Q77" s="20"/>
      <c r="R77" s="20"/>
      <c r="S77" s="15"/>
    </row>
    <row r="78" spans="1:19" ht="15" customHeight="1">
      <c r="A78" s="86" t="s">
        <v>87</v>
      </c>
      <c r="B78" s="102">
        <v>346</v>
      </c>
      <c r="C78" s="103" t="s">
        <v>17</v>
      </c>
      <c r="D78" s="103" t="s">
        <v>79</v>
      </c>
      <c r="E78" s="103" t="s">
        <v>144</v>
      </c>
      <c r="F78" s="103"/>
      <c r="G78" s="104">
        <f>G79</f>
        <v>100</v>
      </c>
      <c r="H78" s="106"/>
      <c r="I78" s="106"/>
      <c r="J78" s="106"/>
      <c r="K78" s="106"/>
      <c r="L78" s="30"/>
      <c r="M78" s="27"/>
      <c r="N78" s="20"/>
      <c r="O78" s="20"/>
      <c r="P78" s="20"/>
      <c r="Q78" s="20"/>
      <c r="R78" s="20"/>
      <c r="S78" s="15"/>
    </row>
    <row r="79" spans="1:19" ht="15" customHeight="1">
      <c r="A79" s="128" t="s">
        <v>96</v>
      </c>
      <c r="B79" s="115">
        <v>346</v>
      </c>
      <c r="C79" s="126" t="s">
        <v>17</v>
      </c>
      <c r="D79" s="126" t="s">
        <v>79</v>
      </c>
      <c r="E79" s="126" t="s">
        <v>144</v>
      </c>
      <c r="F79" s="126" t="s">
        <v>78</v>
      </c>
      <c r="G79" s="119">
        <v>100</v>
      </c>
      <c r="H79" s="101"/>
      <c r="I79" s="101"/>
      <c r="J79" s="123"/>
      <c r="K79" s="123"/>
      <c r="L79" s="30"/>
      <c r="M79" s="27"/>
      <c r="N79" s="20"/>
      <c r="O79" s="20"/>
      <c r="P79" s="20"/>
      <c r="Q79" s="20"/>
      <c r="R79" s="20"/>
      <c r="S79" s="15"/>
    </row>
    <row r="80" spans="1:19" ht="15" customHeight="1">
      <c r="A80" s="128"/>
      <c r="B80" s="115"/>
      <c r="C80" s="126"/>
      <c r="D80" s="126"/>
      <c r="E80" s="126"/>
      <c r="F80" s="126"/>
      <c r="G80" s="119"/>
      <c r="H80" s="101"/>
      <c r="I80" s="101"/>
      <c r="J80" s="123"/>
      <c r="K80" s="123"/>
      <c r="L80" s="30"/>
      <c r="M80" s="27"/>
      <c r="N80" s="20"/>
      <c r="O80" s="20"/>
      <c r="P80" s="20"/>
      <c r="Q80" s="20"/>
      <c r="R80" s="20"/>
      <c r="S80" s="15"/>
    </row>
    <row r="81" spans="1:19" ht="15" customHeight="1">
      <c r="A81" s="141" t="s">
        <v>145</v>
      </c>
      <c r="B81" s="117">
        <v>346</v>
      </c>
      <c r="C81" s="121" t="s">
        <v>17</v>
      </c>
      <c r="D81" s="121" t="s">
        <v>79</v>
      </c>
      <c r="E81" s="121" t="s">
        <v>146</v>
      </c>
      <c r="F81" s="121"/>
      <c r="G81" s="122">
        <f>G85</f>
        <v>34.1</v>
      </c>
      <c r="H81" s="106"/>
      <c r="I81" s="106"/>
      <c r="J81" s="122">
        <f>J85</f>
        <v>34.1</v>
      </c>
      <c r="K81" s="122">
        <f>K85</f>
        <v>34.1</v>
      </c>
      <c r="L81" s="30"/>
      <c r="M81" s="27"/>
      <c r="N81" s="20"/>
      <c r="O81" s="20"/>
      <c r="P81" s="20"/>
      <c r="Q81" s="20"/>
      <c r="R81" s="20"/>
      <c r="S81" s="15"/>
    </row>
    <row r="82" spans="1:19" ht="15" customHeight="1">
      <c r="A82" s="141"/>
      <c r="B82" s="117"/>
      <c r="C82" s="121"/>
      <c r="D82" s="121"/>
      <c r="E82" s="121"/>
      <c r="F82" s="121"/>
      <c r="G82" s="122"/>
      <c r="H82" s="106"/>
      <c r="I82" s="106"/>
      <c r="J82" s="122"/>
      <c r="K82" s="122"/>
      <c r="L82" s="30"/>
      <c r="M82" s="27"/>
      <c r="N82" s="20"/>
      <c r="O82" s="20"/>
      <c r="P82" s="20"/>
      <c r="Q82" s="20"/>
      <c r="R82" s="20"/>
      <c r="S82" s="15"/>
    </row>
    <row r="83" spans="1:19" ht="15" customHeight="1">
      <c r="A83" s="141"/>
      <c r="B83" s="117"/>
      <c r="C83" s="121"/>
      <c r="D83" s="121"/>
      <c r="E83" s="121"/>
      <c r="F83" s="121"/>
      <c r="G83" s="122"/>
      <c r="H83" s="106"/>
      <c r="I83" s="106"/>
      <c r="J83" s="122"/>
      <c r="K83" s="122"/>
      <c r="L83" s="30"/>
      <c r="M83" s="27"/>
      <c r="N83" s="20"/>
      <c r="O83" s="20"/>
      <c r="P83" s="20"/>
      <c r="Q83" s="20"/>
      <c r="R83" s="20"/>
      <c r="S83" s="15"/>
    </row>
    <row r="84" spans="1:19" ht="19.5" customHeight="1">
      <c r="A84" s="141"/>
      <c r="B84" s="117"/>
      <c r="C84" s="121"/>
      <c r="D84" s="121"/>
      <c r="E84" s="121"/>
      <c r="F84" s="121"/>
      <c r="G84" s="122"/>
      <c r="H84" s="106"/>
      <c r="I84" s="106"/>
      <c r="J84" s="122"/>
      <c r="K84" s="122"/>
      <c r="L84" s="30"/>
      <c r="M84" s="27"/>
      <c r="N84" s="20"/>
      <c r="O84" s="20"/>
      <c r="P84" s="20"/>
      <c r="Q84" s="20"/>
      <c r="R84" s="20"/>
      <c r="S84" s="15"/>
    </row>
    <row r="85" spans="1:19" ht="19.5" customHeight="1">
      <c r="A85" s="125" t="s">
        <v>96</v>
      </c>
      <c r="B85" s="115">
        <v>346</v>
      </c>
      <c r="C85" s="126" t="s">
        <v>17</v>
      </c>
      <c r="D85" s="126" t="s">
        <v>79</v>
      </c>
      <c r="E85" s="126" t="s">
        <v>146</v>
      </c>
      <c r="F85" s="126" t="s">
        <v>78</v>
      </c>
      <c r="G85" s="119">
        <v>34.1</v>
      </c>
      <c r="H85" s="101"/>
      <c r="I85" s="101"/>
      <c r="J85" s="123">
        <v>34.1</v>
      </c>
      <c r="K85" s="123">
        <v>34.1</v>
      </c>
      <c r="L85" s="30"/>
      <c r="M85" s="27"/>
      <c r="N85" s="20"/>
      <c r="O85" s="20"/>
      <c r="P85" s="20"/>
      <c r="Q85" s="20"/>
      <c r="R85" s="20"/>
      <c r="S85" s="15"/>
    </row>
    <row r="86" spans="1:19" ht="15" customHeight="1">
      <c r="A86" s="125"/>
      <c r="B86" s="115"/>
      <c r="C86" s="126"/>
      <c r="D86" s="126"/>
      <c r="E86" s="126"/>
      <c r="F86" s="126"/>
      <c r="G86" s="119"/>
      <c r="H86" s="101"/>
      <c r="I86" s="101"/>
      <c r="J86" s="123"/>
      <c r="K86" s="123"/>
      <c r="L86" s="30"/>
      <c r="M86" s="27"/>
      <c r="N86" s="20"/>
      <c r="O86" s="20"/>
      <c r="P86" s="20"/>
      <c r="Q86" s="20"/>
      <c r="R86" s="20"/>
      <c r="S86" s="15"/>
    </row>
    <row r="87" spans="1:19" ht="14.25" customHeight="1">
      <c r="A87" s="87" t="s">
        <v>35</v>
      </c>
      <c r="B87" s="111">
        <v>346</v>
      </c>
      <c r="C87" s="103" t="s">
        <v>17</v>
      </c>
      <c r="D87" s="103" t="s">
        <v>79</v>
      </c>
      <c r="E87" s="103" t="s">
        <v>132</v>
      </c>
      <c r="F87" s="103"/>
      <c r="G87" s="106">
        <f>G88</f>
        <v>0</v>
      </c>
      <c r="H87" s="106"/>
      <c r="I87" s="106"/>
      <c r="J87" s="106">
        <f>J88</f>
        <v>584</v>
      </c>
      <c r="K87" s="106">
        <f>K88</f>
        <v>1190</v>
      </c>
      <c r="L87" s="30"/>
      <c r="M87" s="27"/>
      <c r="N87" s="20"/>
      <c r="O87" s="20"/>
      <c r="P87" s="20"/>
      <c r="Q87" s="20"/>
      <c r="R87" s="20"/>
      <c r="S87" s="15"/>
    </row>
    <row r="88" spans="1:19" ht="14.25" customHeight="1">
      <c r="A88" s="128" t="s">
        <v>96</v>
      </c>
      <c r="B88" s="115">
        <v>346</v>
      </c>
      <c r="C88" s="126" t="s">
        <v>17</v>
      </c>
      <c r="D88" s="126" t="s">
        <v>79</v>
      </c>
      <c r="E88" s="126" t="s">
        <v>132</v>
      </c>
      <c r="F88" s="126" t="s">
        <v>78</v>
      </c>
      <c r="G88" s="119"/>
      <c r="H88" s="101"/>
      <c r="I88" s="101"/>
      <c r="J88" s="123">
        <v>584</v>
      </c>
      <c r="K88" s="123">
        <v>1190</v>
      </c>
      <c r="L88" s="30"/>
      <c r="M88" s="27"/>
      <c r="N88" s="20"/>
      <c r="O88" s="20"/>
      <c r="P88" s="20"/>
      <c r="Q88" s="20"/>
      <c r="R88" s="20"/>
      <c r="S88" s="15"/>
    </row>
    <row r="89" spans="1:19" ht="14.25" customHeight="1">
      <c r="A89" s="128"/>
      <c r="B89" s="115"/>
      <c r="C89" s="126"/>
      <c r="D89" s="126"/>
      <c r="E89" s="126"/>
      <c r="F89" s="126"/>
      <c r="G89" s="119"/>
      <c r="H89" s="101"/>
      <c r="I89" s="101"/>
      <c r="J89" s="123"/>
      <c r="K89" s="123"/>
      <c r="L89" s="30"/>
      <c r="M89" s="27"/>
      <c r="N89" s="20"/>
      <c r="O89" s="20"/>
      <c r="P89" s="20"/>
      <c r="Q89" s="20"/>
      <c r="R89" s="20"/>
      <c r="S89" s="15"/>
    </row>
    <row r="90" spans="1:19" s="7" customFormat="1" ht="14.25" customHeight="1">
      <c r="A90" s="43" t="s">
        <v>25</v>
      </c>
      <c r="B90" s="110">
        <v>346</v>
      </c>
      <c r="C90" s="94" t="s">
        <v>18</v>
      </c>
      <c r="D90" s="94"/>
      <c r="E90" s="94"/>
      <c r="F90" s="94"/>
      <c r="G90" s="95">
        <f>G91</f>
        <v>173.5</v>
      </c>
      <c r="H90" s="101"/>
      <c r="I90" s="101"/>
      <c r="J90" s="95">
        <f>J91</f>
        <v>174</v>
      </c>
      <c r="K90" s="98">
        <f>K91</f>
        <v>174</v>
      </c>
      <c r="L90" s="71"/>
      <c r="M90" s="37"/>
      <c r="N90" s="38"/>
      <c r="O90" s="38"/>
      <c r="P90" s="38"/>
      <c r="Q90" s="38"/>
      <c r="R90" s="38"/>
      <c r="S90" s="19"/>
    </row>
    <row r="91" spans="1:19" ht="14.25" customHeight="1">
      <c r="A91" s="49" t="s">
        <v>26</v>
      </c>
      <c r="B91" s="112">
        <v>346</v>
      </c>
      <c r="C91" s="107" t="s">
        <v>18</v>
      </c>
      <c r="D91" s="107" t="s">
        <v>19</v>
      </c>
      <c r="E91" s="107"/>
      <c r="F91" s="107"/>
      <c r="G91" s="108">
        <f>G92</f>
        <v>173.5</v>
      </c>
      <c r="H91" s="109"/>
      <c r="I91" s="109"/>
      <c r="J91" s="108">
        <f>J92</f>
        <v>174</v>
      </c>
      <c r="K91" s="108">
        <f>K92</f>
        <v>174</v>
      </c>
      <c r="L91" s="30"/>
      <c r="M91" s="27"/>
      <c r="N91" s="20"/>
      <c r="O91" s="20"/>
      <c r="P91" s="20"/>
      <c r="Q91" s="20"/>
      <c r="R91" s="20"/>
      <c r="S91" s="15"/>
    </row>
    <row r="92" spans="1:19" ht="14.25" customHeight="1">
      <c r="A92" s="128" t="s">
        <v>100</v>
      </c>
      <c r="B92" s="115">
        <v>346</v>
      </c>
      <c r="C92" s="126" t="s">
        <v>18</v>
      </c>
      <c r="D92" s="126" t="s">
        <v>19</v>
      </c>
      <c r="E92" s="126" t="s">
        <v>131</v>
      </c>
      <c r="F92" s="126"/>
      <c r="G92" s="119">
        <f>G94+G95</f>
        <v>173.5</v>
      </c>
      <c r="H92" s="101"/>
      <c r="I92" s="101"/>
      <c r="J92" s="119">
        <f>J94+J95</f>
        <v>174</v>
      </c>
      <c r="K92" s="123">
        <f>K94+K95</f>
        <v>174</v>
      </c>
      <c r="L92" s="30"/>
      <c r="M92" s="27"/>
      <c r="N92" s="20"/>
      <c r="O92" s="20"/>
      <c r="P92" s="20"/>
      <c r="Q92" s="20"/>
      <c r="R92" s="20"/>
      <c r="S92" s="15"/>
    </row>
    <row r="93" spans="1:19" ht="14.25" customHeight="1">
      <c r="A93" s="128"/>
      <c r="B93" s="115"/>
      <c r="C93" s="126"/>
      <c r="D93" s="126"/>
      <c r="E93" s="126"/>
      <c r="F93" s="126"/>
      <c r="G93" s="119"/>
      <c r="H93" s="101"/>
      <c r="I93" s="101"/>
      <c r="J93" s="119"/>
      <c r="K93" s="123"/>
      <c r="L93" s="30"/>
      <c r="M93" s="27"/>
      <c r="N93" s="20"/>
      <c r="O93" s="20"/>
      <c r="P93" s="20"/>
      <c r="Q93" s="20"/>
      <c r="R93" s="20"/>
      <c r="S93" s="15"/>
    </row>
    <row r="94" spans="1:19" ht="14.25" customHeight="1">
      <c r="A94" s="45" t="s">
        <v>74</v>
      </c>
      <c r="B94" s="100">
        <v>346</v>
      </c>
      <c r="C94" s="96" t="s">
        <v>18</v>
      </c>
      <c r="D94" s="96" t="s">
        <v>19</v>
      </c>
      <c r="E94" s="96" t="s">
        <v>131</v>
      </c>
      <c r="F94" s="96" t="s">
        <v>75</v>
      </c>
      <c r="G94" s="97">
        <v>158</v>
      </c>
      <c r="H94" s="101"/>
      <c r="I94" s="101"/>
      <c r="J94" s="97">
        <v>158</v>
      </c>
      <c r="K94" s="101">
        <v>158</v>
      </c>
      <c r="L94" s="30"/>
      <c r="M94" s="27"/>
      <c r="N94" s="20"/>
      <c r="O94" s="20"/>
      <c r="P94" s="20"/>
      <c r="Q94" s="20"/>
      <c r="R94" s="20"/>
      <c r="S94" s="15"/>
    </row>
    <row r="95" spans="1:19" ht="14.25" customHeight="1">
      <c r="A95" s="128" t="s">
        <v>96</v>
      </c>
      <c r="B95" s="115">
        <v>346</v>
      </c>
      <c r="C95" s="126" t="s">
        <v>18</v>
      </c>
      <c r="D95" s="126" t="s">
        <v>19</v>
      </c>
      <c r="E95" s="126" t="s">
        <v>131</v>
      </c>
      <c r="F95" s="126" t="s">
        <v>78</v>
      </c>
      <c r="G95" s="119">
        <v>15.5</v>
      </c>
      <c r="H95" s="101"/>
      <c r="I95" s="101"/>
      <c r="J95" s="123">
        <v>16</v>
      </c>
      <c r="K95" s="123">
        <v>16</v>
      </c>
      <c r="L95" s="30"/>
      <c r="M95" s="27"/>
      <c r="N95" s="20"/>
      <c r="O95" s="20"/>
      <c r="P95" s="20"/>
      <c r="Q95" s="20"/>
      <c r="R95" s="20"/>
      <c r="S95" s="15"/>
    </row>
    <row r="96" spans="1:19" ht="14.25" customHeight="1">
      <c r="A96" s="128"/>
      <c r="B96" s="115"/>
      <c r="C96" s="126"/>
      <c r="D96" s="126"/>
      <c r="E96" s="126"/>
      <c r="F96" s="126"/>
      <c r="G96" s="119"/>
      <c r="H96" s="101"/>
      <c r="I96" s="101"/>
      <c r="J96" s="123"/>
      <c r="K96" s="123"/>
      <c r="L96" s="30"/>
      <c r="M96" s="27"/>
      <c r="N96" s="20"/>
      <c r="O96" s="20"/>
      <c r="P96" s="20"/>
      <c r="Q96" s="20"/>
      <c r="R96" s="20"/>
      <c r="S96" s="15"/>
    </row>
    <row r="97" spans="1:19" s="4" customFormat="1" ht="14.25" customHeight="1">
      <c r="A97" s="129" t="s">
        <v>101</v>
      </c>
      <c r="B97" s="116">
        <v>346</v>
      </c>
      <c r="C97" s="127" t="s">
        <v>19</v>
      </c>
      <c r="D97" s="127"/>
      <c r="E97" s="127"/>
      <c r="F97" s="127"/>
      <c r="G97" s="124">
        <f>G99</f>
        <v>58.3</v>
      </c>
      <c r="H97" s="98"/>
      <c r="I97" s="98"/>
      <c r="J97" s="124">
        <f>J99</f>
        <v>58.3</v>
      </c>
      <c r="K97" s="135">
        <f>K99</f>
        <v>58.3</v>
      </c>
      <c r="L97" s="72"/>
      <c r="M97" s="64"/>
      <c r="N97" s="26"/>
      <c r="O97" s="26"/>
      <c r="P97" s="26"/>
      <c r="Q97" s="26"/>
      <c r="R97" s="26"/>
      <c r="S97" s="26"/>
    </row>
    <row r="98" spans="1:19" s="4" customFormat="1" ht="14.25" customHeight="1">
      <c r="A98" s="129"/>
      <c r="B98" s="116"/>
      <c r="C98" s="127"/>
      <c r="D98" s="127"/>
      <c r="E98" s="127"/>
      <c r="F98" s="127"/>
      <c r="G98" s="124"/>
      <c r="H98" s="95" t="e">
        <f>H99</f>
        <v>#REF!</v>
      </c>
      <c r="I98" s="95" t="e">
        <f>I99</f>
        <v>#REF!</v>
      </c>
      <c r="J98" s="124"/>
      <c r="K98" s="135"/>
      <c r="L98" s="69"/>
      <c r="M98" s="39"/>
      <c r="N98" s="40"/>
      <c r="O98" s="40"/>
      <c r="P98" s="40"/>
      <c r="Q98" s="40"/>
      <c r="R98" s="40"/>
      <c r="S98" s="26"/>
    </row>
    <row r="99" spans="1:19" ht="14.25" customHeight="1">
      <c r="A99" s="43" t="s">
        <v>44</v>
      </c>
      <c r="B99" s="110">
        <v>346</v>
      </c>
      <c r="C99" s="94" t="str">
        <f>C$97</f>
        <v>03</v>
      </c>
      <c r="D99" s="94" t="s">
        <v>21</v>
      </c>
      <c r="E99" s="94"/>
      <c r="F99" s="94"/>
      <c r="G99" s="95">
        <f>G100</f>
        <v>58.3</v>
      </c>
      <c r="H99" s="95" t="e">
        <f>#REF!+#REF!+#REF!</f>
        <v>#REF!</v>
      </c>
      <c r="I99" s="95" t="e">
        <f>#REF!+#REF!+#REF!</f>
        <v>#REF!</v>
      </c>
      <c r="J99" s="95">
        <f>J100</f>
        <v>58.3</v>
      </c>
      <c r="K99" s="95">
        <f>K100</f>
        <v>58.3</v>
      </c>
      <c r="L99" s="68"/>
      <c r="M99" s="28"/>
      <c r="N99" s="11"/>
      <c r="O99" s="11"/>
      <c r="P99" s="11"/>
      <c r="Q99" s="11"/>
      <c r="R99" s="11"/>
      <c r="S99" s="15"/>
    </row>
    <row r="100" spans="1:19" ht="14.25" customHeight="1">
      <c r="A100" s="128" t="s">
        <v>129</v>
      </c>
      <c r="B100" s="115">
        <v>346</v>
      </c>
      <c r="C100" s="126" t="str">
        <f>C$97</f>
        <v>03</v>
      </c>
      <c r="D100" s="126" t="s">
        <v>21</v>
      </c>
      <c r="E100" s="126" t="s">
        <v>128</v>
      </c>
      <c r="F100" s="126"/>
      <c r="G100" s="119">
        <f>G102</f>
        <v>58.3</v>
      </c>
      <c r="H100" s="97"/>
      <c r="I100" s="97"/>
      <c r="J100" s="119">
        <f>J102</f>
        <v>58.3</v>
      </c>
      <c r="K100" s="119">
        <f>K102</f>
        <v>58.3</v>
      </c>
      <c r="L100" s="30"/>
      <c r="M100" s="27"/>
      <c r="N100" s="20"/>
      <c r="O100" s="20"/>
      <c r="P100" s="20"/>
      <c r="Q100" s="20"/>
      <c r="R100" s="20"/>
      <c r="S100" s="15"/>
    </row>
    <row r="101" spans="1:19" ht="14.25" customHeight="1">
      <c r="A101" s="128"/>
      <c r="B101" s="115"/>
      <c r="C101" s="126"/>
      <c r="D101" s="126"/>
      <c r="E101" s="126"/>
      <c r="F101" s="126"/>
      <c r="G101" s="119"/>
      <c r="H101" s="97">
        <f>H103</f>
        <v>0</v>
      </c>
      <c r="I101" s="97">
        <f>I103</f>
        <v>0</v>
      </c>
      <c r="J101" s="119"/>
      <c r="K101" s="119"/>
      <c r="L101" s="30"/>
      <c r="M101" s="27"/>
      <c r="N101" s="27"/>
      <c r="O101" s="20"/>
      <c r="P101" s="20"/>
      <c r="Q101" s="20"/>
      <c r="R101" s="20"/>
      <c r="S101" s="15"/>
    </row>
    <row r="102" spans="1:19" ht="14.25" customHeight="1">
      <c r="A102" s="128" t="s">
        <v>96</v>
      </c>
      <c r="B102" s="115">
        <v>346</v>
      </c>
      <c r="C102" s="126" t="str">
        <f>C$97</f>
        <v>03</v>
      </c>
      <c r="D102" s="126" t="s">
        <v>21</v>
      </c>
      <c r="E102" s="126" t="s">
        <v>128</v>
      </c>
      <c r="F102" s="126" t="s">
        <v>78</v>
      </c>
      <c r="G102" s="119">
        <v>58.3</v>
      </c>
      <c r="H102" s="101"/>
      <c r="I102" s="101"/>
      <c r="J102" s="123">
        <v>58.3</v>
      </c>
      <c r="K102" s="123">
        <v>58.3</v>
      </c>
      <c r="L102" s="30"/>
      <c r="M102" s="27"/>
      <c r="N102" s="27"/>
      <c r="O102" s="20"/>
      <c r="P102" s="20"/>
      <c r="Q102" s="20"/>
      <c r="R102" s="20"/>
      <c r="S102" s="15"/>
    </row>
    <row r="103" spans="1:19" ht="14.25" customHeight="1">
      <c r="A103" s="128"/>
      <c r="B103" s="115"/>
      <c r="C103" s="126"/>
      <c r="D103" s="126"/>
      <c r="E103" s="126"/>
      <c r="F103" s="126"/>
      <c r="G103" s="119"/>
      <c r="H103" s="101"/>
      <c r="I103" s="101"/>
      <c r="J103" s="123"/>
      <c r="K103" s="123"/>
      <c r="L103" s="30"/>
      <c r="M103" s="27"/>
      <c r="N103" s="27"/>
      <c r="O103" s="20"/>
      <c r="P103" s="20"/>
      <c r="Q103" s="20"/>
      <c r="R103" s="20"/>
      <c r="S103" s="15"/>
    </row>
    <row r="104" spans="1:19" ht="14.25" customHeight="1" hidden="1">
      <c r="A104" s="35" t="s">
        <v>50</v>
      </c>
      <c r="B104" s="99"/>
      <c r="C104" s="96"/>
      <c r="D104" s="96"/>
      <c r="E104" s="96"/>
      <c r="F104" s="96"/>
      <c r="G104" s="97"/>
      <c r="H104" s="101"/>
      <c r="I104" s="101"/>
      <c r="J104" s="101"/>
      <c r="K104" s="101"/>
      <c r="L104" s="30"/>
      <c r="M104" s="27"/>
      <c r="N104" s="27"/>
      <c r="O104" s="20"/>
      <c r="P104" s="20"/>
      <c r="Q104" s="20"/>
      <c r="R104" s="20"/>
      <c r="S104" s="15"/>
    </row>
    <row r="105" spans="1:19" ht="14.25" customHeight="1" hidden="1">
      <c r="A105" s="35" t="s">
        <v>51</v>
      </c>
      <c r="B105" s="99"/>
      <c r="C105" s="96"/>
      <c r="D105" s="96"/>
      <c r="E105" s="96"/>
      <c r="F105" s="96"/>
      <c r="G105" s="97"/>
      <c r="H105" s="101"/>
      <c r="I105" s="101"/>
      <c r="J105" s="101"/>
      <c r="K105" s="101"/>
      <c r="L105" s="30"/>
      <c r="M105" s="27"/>
      <c r="N105" s="27"/>
      <c r="O105" s="20"/>
      <c r="P105" s="20"/>
      <c r="Q105" s="20"/>
      <c r="R105" s="20"/>
      <c r="S105" s="15"/>
    </row>
    <row r="106" spans="1:19" ht="14.25" customHeight="1" hidden="1">
      <c r="A106" s="35" t="s">
        <v>54</v>
      </c>
      <c r="B106" s="99"/>
      <c r="C106" s="96" t="e">
        <f>#REF!</f>
        <v>#REF!</v>
      </c>
      <c r="D106" s="96" t="e">
        <f>#REF!</f>
        <v>#REF!</v>
      </c>
      <c r="E106" s="96" t="e">
        <f>#REF!</f>
        <v>#REF!</v>
      </c>
      <c r="F106" s="96" t="s">
        <v>48</v>
      </c>
      <c r="G106" s="97"/>
      <c r="H106" s="101"/>
      <c r="I106" s="101"/>
      <c r="J106" s="101"/>
      <c r="K106" s="101"/>
      <c r="L106" s="30"/>
      <c r="M106" s="27"/>
      <c r="N106" s="27"/>
      <c r="O106" s="20"/>
      <c r="P106" s="20"/>
      <c r="Q106" s="20"/>
      <c r="R106" s="20"/>
      <c r="S106" s="15"/>
    </row>
    <row r="107" spans="1:19" ht="14.25" customHeight="1" hidden="1">
      <c r="A107" s="35" t="s">
        <v>50</v>
      </c>
      <c r="B107" s="99"/>
      <c r="C107" s="96"/>
      <c r="D107" s="96"/>
      <c r="E107" s="96"/>
      <c r="F107" s="96"/>
      <c r="G107" s="97"/>
      <c r="H107" s="101"/>
      <c r="I107" s="101"/>
      <c r="J107" s="101"/>
      <c r="K107" s="101"/>
      <c r="L107" s="30"/>
      <c r="M107" s="27"/>
      <c r="N107" s="27"/>
      <c r="O107" s="20"/>
      <c r="P107" s="20"/>
      <c r="Q107" s="20"/>
      <c r="R107" s="20"/>
      <c r="S107" s="15"/>
    </row>
    <row r="108" spans="1:19" ht="14.25" customHeight="1" hidden="1">
      <c r="A108" s="35" t="s">
        <v>51</v>
      </c>
      <c r="B108" s="99"/>
      <c r="C108" s="96"/>
      <c r="D108" s="96"/>
      <c r="E108" s="96"/>
      <c r="F108" s="96"/>
      <c r="G108" s="97"/>
      <c r="H108" s="101"/>
      <c r="I108" s="101"/>
      <c r="J108" s="101"/>
      <c r="K108" s="101"/>
      <c r="L108" s="30"/>
      <c r="M108" s="27"/>
      <c r="N108" s="27"/>
      <c r="O108" s="20"/>
      <c r="P108" s="20"/>
      <c r="Q108" s="20"/>
      <c r="R108" s="20"/>
      <c r="S108" s="15"/>
    </row>
    <row r="109" spans="1:19" ht="14.25" customHeight="1" hidden="1">
      <c r="A109" s="35" t="s">
        <v>55</v>
      </c>
      <c r="B109" s="99"/>
      <c r="C109" s="96"/>
      <c r="D109" s="96"/>
      <c r="E109" s="96"/>
      <c r="F109" s="96"/>
      <c r="G109" s="97"/>
      <c r="H109" s="101"/>
      <c r="I109" s="101"/>
      <c r="J109" s="101"/>
      <c r="K109" s="101"/>
      <c r="L109" s="30"/>
      <c r="M109" s="27"/>
      <c r="N109" s="27"/>
      <c r="O109" s="20"/>
      <c r="P109" s="20"/>
      <c r="Q109" s="20"/>
      <c r="R109" s="20"/>
      <c r="S109" s="15"/>
    </row>
    <row r="110" spans="1:19" ht="14.25" customHeight="1" hidden="1">
      <c r="A110" s="35" t="s">
        <v>56</v>
      </c>
      <c r="B110" s="99"/>
      <c r="C110" s="96" t="e">
        <f>#REF!</f>
        <v>#REF!</v>
      </c>
      <c r="D110" s="96" t="e">
        <f>#REF!</f>
        <v>#REF!</v>
      </c>
      <c r="E110" s="96" t="e">
        <f>#REF!</f>
        <v>#REF!</v>
      </c>
      <c r="F110" s="96" t="s">
        <v>49</v>
      </c>
      <c r="G110" s="97"/>
      <c r="H110" s="101"/>
      <c r="I110" s="101"/>
      <c r="J110" s="101"/>
      <c r="K110" s="101"/>
      <c r="L110" s="30"/>
      <c r="M110" s="27"/>
      <c r="N110" s="27"/>
      <c r="O110" s="20"/>
      <c r="P110" s="20"/>
      <c r="Q110" s="20"/>
      <c r="R110" s="20"/>
      <c r="S110" s="15"/>
    </row>
    <row r="111" spans="1:19" ht="14.25" customHeight="1" hidden="1">
      <c r="A111" s="35" t="s">
        <v>45</v>
      </c>
      <c r="B111" s="99"/>
      <c r="C111" s="96"/>
      <c r="D111" s="96"/>
      <c r="E111" s="96"/>
      <c r="F111" s="96"/>
      <c r="G111" s="97"/>
      <c r="H111" s="101"/>
      <c r="I111" s="101"/>
      <c r="J111" s="101"/>
      <c r="K111" s="101"/>
      <c r="L111" s="30"/>
      <c r="M111" s="27"/>
      <c r="N111" s="27"/>
      <c r="O111" s="20"/>
      <c r="P111" s="20"/>
      <c r="Q111" s="20"/>
      <c r="R111" s="20"/>
      <c r="S111" s="15"/>
    </row>
    <row r="112" spans="1:19" ht="14.25" customHeight="1" hidden="1">
      <c r="A112" s="35" t="s">
        <v>52</v>
      </c>
      <c r="B112" s="99"/>
      <c r="C112" s="96"/>
      <c r="D112" s="96"/>
      <c r="E112" s="96"/>
      <c r="F112" s="96"/>
      <c r="G112" s="97"/>
      <c r="H112" s="101"/>
      <c r="I112" s="101"/>
      <c r="J112" s="101"/>
      <c r="K112" s="101"/>
      <c r="L112" s="30"/>
      <c r="M112" s="27"/>
      <c r="N112" s="27"/>
      <c r="O112" s="20"/>
      <c r="P112" s="20"/>
      <c r="Q112" s="20"/>
      <c r="R112" s="20"/>
      <c r="S112" s="15"/>
    </row>
    <row r="113" spans="1:19" ht="14.25" customHeight="1" hidden="1">
      <c r="A113" s="35" t="s">
        <v>53</v>
      </c>
      <c r="B113" s="99"/>
      <c r="C113" s="96" t="e">
        <f>#REF!</f>
        <v>#REF!</v>
      </c>
      <c r="D113" s="96" t="e">
        <f>#REF!</f>
        <v>#REF!</v>
      </c>
      <c r="E113" s="96" t="e">
        <f>#REF!</f>
        <v>#REF!</v>
      </c>
      <c r="F113" s="96" t="s">
        <v>47</v>
      </c>
      <c r="G113" s="97"/>
      <c r="H113" s="101"/>
      <c r="I113" s="101"/>
      <c r="J113" s="101"/>
      <c r="K113" s="101"/>
      <c r="L113" s="30"/>
      <c r="M113" s="27"/>
      <c r="N113" s="27"/>
      <c r="O113" s="20"/>
      <c r="P113" s="20"/>
      <c r="Q113" s="20"/>
      <c r="R113" s="20"/>
      <c r="S113" s="15"/>
    </row>
    <row r="114" spans="1:19" ht="14.25" customHeight="1" hidden="1">
      <c r="A114" s="35" t="s">
        <v>1</v>
      </c>
      <c r="B114" s="99"/>
      <c r="C114" s="96"/>
      <c r="D114" s="96"/>
      <c r="E114" s="96"/>
      <c r="F114" s="96"/>
      <c r="G114" s="97"/>
      <c r="H114" s="101"/>
      <c r="I114" s="101"/>
      <c r="J114" s="101"/>
      <c r="K114" s="101"/>
      <c r="L114" s="30"/>
      <c r="M114" s="27"/>
      <c r="N114" s="27"/>
      <c r="O114" s="20"/>
      <c r="P114" s="20"/>
      <c r="Q114" s="20"/>
      <c r="R114" s="20"/>
      <c r="S114" s="15"/>
    </row>
    <row r="115" spans="1:19" ht="14.25" customHeight="1" hidden="1">
      <c r="A115" s="35" t="s">
        <v>0</v>
      </c>
      <c r="B115" s="99"/>
      <c r="C115" s="96"/>
      <c r="D115" s="96"/>
      <c r="E115" s="96"/>
      <c r="F115" s="96"/>
      <c r="G115" s="97"/>
      <c r="H115" s="101"/>
      <c r="I115" s="101"/>
      <c r="J115" s="101"/>
      <c r="K115" s="101"/>
      <c r="L115" s="30"/>
      <c r="M115" s="27"/>
      <c r="N115" s="27"/>
      <c r="O115" s="20"/>
      <c r="P115" s="20"/>
      <c r="Q115" s="20"/>
      <c r="R115" s="20"/>
      <c r="S115" s="15"/>
    </row>
    <row r="116" spans="1:19" ht="14.25" customHeight="1" hidden="1">
      <c r="A116" s="35" t="s">
        <v>63</v>
      </c>
      <c r="B116" s="99"/>
      <c r="C116" s="96"/>
      <c r="D116" s="96"/>
      <c r="E116" s="96"/>
      <c r="F116" s="96"/>
      <c r="G116" s="97"/>
      <c r="H116" s="101"/>
      <c r="I116" s="101"/>
      <c r="J116" s="101"/>
      <c r="K116" s="101"/>
      <c r="L116" s="30"/>
      <c r="M116" s="27"/>
      <c r="N116" s="27"/>
      <c r="O116" s="20"/>
      <c r="P116" s="20"/>
      <c r="Q116" s="20"/>
      <c r="R116" s="20"/>
      <c r="S116" s="15"/>
    </row>
    <row r="117" spans="1:19" ht="14.25" customHeight="1" hidden="1">
      <c r="A117" s="35" t="s">
        <v>64</v>
      </c>
      <c r="B117" s="99"/>
      <c r="C117" s="96" t="e">
        <f>#REF!</f>
        <v>#REF!</v>
      </c>
      <c r="D117" s="96" t="e">
        <f>#REF!</f>
        <v>#REF!</v>
      </c>
      <c r="E117" s="96" t="e">
        <f>#REF!</f>
        <v>#REF!</v>
      </c>
      <c r="F117" s="96" t="s">
        <v>48</v>
      </c>
      <c r="G117" s="97"/>
      <c r="H117" s="101"/>
      <c r="I117" s="101"/>
      <c r="J117" s="101"/>
      <c r="K117" s="101"/>
      <c r="L117" s="30"/>
      <c r="M117" s="27"/>
      <c r="N117" s="27"/>
      <c r="O117" s="20"/>
      <c r="P117" s="20"/>
      <c r="Q117" s="20"/>
      <c r="R117" s="20"/>
      <c r="S117" s="15"/>
    </row>
    <row r="118" spans="1:19" ht="14.25" customHeight="1" hidden="1">
      <c r="A118" s="35" t="s">
        <v>1</v>
      </c>
      <c r="B118" s="99"/>
      <c r="C118" s="96"/>
      <c r="D118" s="96"/>
      <c r="E118" s="96"/>
      <c r="F118" s="96"/>
      <c r="G118" s="97"/>
      <c r="H118" s="101"/>
      <c r="I118" s="101"/>
      <c r="J118" s="101"/>
      <c r="K118" s="101"/>
      <c r="L118" s="30"/>
      <c r="M118" s="27"/>
      <c r="N118" s="27"/>
      <c r="O118" s="20"/>
      <c r="P118" s="20"/>
      <c r="Q118" s="20"/>
      <c r="R118" s="20"/>
      <c r="S118" s="15"/>
    </row>
    <row r="119" spans="1:19" ht="14.25" customHeight="1" hidden="1">
      <c r="A119" s="35" t="s">
        <v>2</v>
      </c>
      <c r="B119" s="99"/>
      <c r="C119" s="96"/>
      <c r="D119" s="96"/>
      <c r="E119" s="96"/>
      <c r="F119" s="96"/>
      <c r="G119" s="97"/>
      <c r="H119" s="101"/>
      <c r="I119" s="101"/>
      <c r="J119" s="101"/>
      <c r="K119" s="101"/>
      <c r="L119" s="30"/>
      <c r="M119" s="27"/>
      <c r="N119" s="27"/>
      <c r="O119" s="20"/>
      <c r="P119" s="20"/>
      <c r="Q119" s="20"/>
      <c r="R119" s="20"/>
      <c r="S119" s="15"/>
    </row>
    <row r="120" spans="1:19" ht="14.25" customHeight="1" hidden="1">
      <c r="A120" s="35" t="s">
        <v>65</v>
      </c>
      <c r="B120" s="99"/>
      <c r="C120" s="96"/>
      <c r="D120" s="96"/>
      <c r="E120" s="96"/>
      <c r="F120" s="96"/>
      <c r="G120" s="97"/>
      <c r="H120" s="101"/>
      <c r="I120" s="101"/>
      <c r="J120" s="101"/>
      <c r="K120" s="101"/>
      <c r="L120" s="30"/>
      <c r="M120" s="27"/>
      <c r="N120" s="27"/>
      <c r="O120" s="20"/>
      <c r="P120" s="20"/>
      <c r="Q120" s="20"/>
      <c r="R120" s="20"/>
      <c r="S120" s="15"/>
    </row>
    <row r="121" spans="1:19" ht="14.25" customHeight="1" hidden="1">
      <c r="A121" s="35" t="s">
        <v>3</v>
      </c>
      <c r="B121" s="99"/>
      <c r="C121" s="96"/>
      <c r="D121" s="96"/>
      <c r="E121" s="96"/>
      <c r="F121" s="96"/>
      <c r="G121" s="97"/>
      <c r="H121" s="101"/>
      <c r="I121" s="101"/>
      <c r="J121" s="101"/>
      <c r="K121" s="101"/>
      <c r="L121" s="30"/>
      <c r="M121" s="27"/>
      <c r="N121" s="27"/>
      <c r="O121" s="20"/>
      <c r="P121" s="20"/>
      <c r="Q121" s="20"/>
      <c r="R121" s="20"/>
      <c r="S121" s="15"/>
    </row>
    <row r="122" spans="1:19" ht="14.25" customHeight="1" hidden="1">
      <c r="A122" s="35" t="s">
        <v>66</v>
      </c>
      <c r="B122" s="99"/>
      <c r="C122" s="96"/>
      <c r="D122" s="96"/>
      <c r="E122" s="96"/>
      <c r="F122" s="96"/>
      <c r="G122" s="97"/>
      <c r="H122" s="101"/>
      <c r="I122" s="101"/>
      <c r="J122" s="101"/>
      <c r="K122" s="101"/>
      <c r="L122" s="30"/>
      <c r="M122" s="27"/>
      <c r="N122" s="27"/>
      <c r="O122" s="20"/>
      <c r="P122" s="20"/>
      <c r="Q122" s="20"/>
      <c r="R122" s="20"/>
      <c r="S122" s="15"/>
    </row>
    <row r="123" spans="1:19" ht="14.25" customHeight="1" hidden="1">
      <c r="A123" s="35" t="s">
        <v>46</v>
      </c>
      <c r="B123" s="99"/>
      <c r="C123" s="96" t="e">
        <f>#REF!</f>
        <v>#REF!</v>
      </c>
      <c r="D123" s="96" t="e">
        <f>#REF!</f>
        <v>#REF!</v>
      </c>
      <c r="E123" s="96" t="e">
        <f>#REF!</f>
        <v>#REF!</v>
      </c>
      <c r="F123" s="96" t="s">
        <v>49</v>
      </c>
      <c r="G123" s="97"/>
      <c r="H123" s="101"/>
      <c r="I123" s="101"/>
      <c r="J123" s="101"/>
      <c r="K123" s="101"/>
      <c r="L123" s="30"/>
      <c r="M123" s="27"/>
      <c r="N123" s="27"/>
      <c r="O123" s="20"/>
      <c r="P123" s="20"/>
      <c r="Q123" s="20"/>
      <c r="R123" s="20"/>
      <c r="S123" s="15"/>
    </row>
    <row r="124" spans="1:19" ht="14.25" customHeight="1" hidden="1">
      <c r="A124" s="35" t="s">
        <v>57</v>
      </c>
      <c r="B124" s="99"/>
      <c r="C124" s="96"/>
      <c r="D124" s="96"/>
      <c r="E124" s="96"/>
      <c r="F124" s="96"/>
      <c r="G124" s="97"/>
      <c r="H124" s="101"/>
      <c r="I124" s="101"/>
      <c r="J124" s="101"/>
      <c r="K124" s="101"/>
      <c r="L124" s="30"/>
      <c r="M124" s="27"/>
      <c r="N124" s="27"/>
      <c r="O124" s="20"/>
      <c r="P124" s="20"/>
      <c r="Q124" s="20"/>
      <c r="R124" s="20"/>
      <c r="S124" s="15"/>
    </row>
    <row r="125" spans="1:19" ht="14.25" customHeight="1" hidden="1">
      <c r="A125" s="35" t="s">
        <v>58</v>
      </c>
      <c r="B125" s="99"/>
      <c r="C125" s="96" t="e">
        <f>#REF!</f>
        <v>#REF!</v>
      </c>
      <c r="D125" s="96" t="e">
        <f>#REF!</f>
        <v>#REF!</v>
      </c>
      <c r="E125" s="96" t="e">
        <f>#REF!</f>
        <v>#REF!</v>
      </c>
      <c r="F125" s="96" t="s">
        <v>4</v>
      </c>
      <c r="G125" s="97"/>
      <c r="H125" s="101"/>
      <c r="I125" s="101"/>
      <c r="J125" s="101"/>
      <c r="K125" s="101"/>
      <c r="L125" s="30"/>
      <c r="M125" s="27"/>
      <c r="N125" s="27"/>
      <c r="O125" s="20"/>
      <c r="P125" s="20"/>
      <c r="Q125" s="20"/>
      <c r="R125" s="20"/>
      <c r="S125" s="15"/>
    </row>
    <row r="126" spans="1:19" ht="14.25" customHeight="1" hidden="1">
      <c r="A126" s="35" t="s">
        <v>59</v>
      </c>
      <c r="B126" s="99"/>
      <c r="C126" s="96"/>
      <c r="D126" s="96"/>
      <c r="E126" s="96"/>
      <c r="F126" s="96"/>
      <c r="G126" s="97"/>
      <c r="H126" s="101"/>
      <c r="I126" s="101"/>
      <c r="J126" s="101"/>
      <c r="K126" s="101"/>
      <c r="L126" s="30"/>
      <c r="M126" s="27"/>
      <c r="N126" s="27"/>
      <c r="O126" s="20"/>
      <c r="P126" s="20"/>
      <c r="Q126" s="20"/>
      <c r="R126" s="20"/>
      <c r="S126" s="15"/>
    </row>
    <row r="127" spans="1:19" ht="14.25" customHeight="1" hidden="1">
      <c r="A127" s="35" t="s">
        <v>5</v>
      </c>
      <c r="B127" s="99"/>
      <c r="C127" s="96"/>
      <c r="D127" s="96"/>
      <c r="E127" s="96"/>
      <c r="F127" s="96"/>
      <c r="G127" s="97"/>
      <c r="H127" s="101"/>
      <c r="I127" s="101"/>
      <c r="J127" s="101"/>
      <c r="K127" s="101"/>
      <c r="L127" s="30"/>
      <c r="M127" s="27"/>
      <c r="N127" s="27"/>
      <c r="O127" s="20"/>
      <c r="P127" s="20"/>
      <c r="Q127" s="20"/>
      <c r="R127" s="20"/>
      <c r="S127" s="15"/>
    </row>
    <row r="128" spans="1:19" ht="14.25" customHeight="1" hidden="1">
      <c r="A128" s="35" t="s">
        <v>6</v>
      </c>
      <c r="B128" s="99"/>
      <c r="C128" s="96"/>
      <c r="D128" s="96"/>
      <c r="E128" s="96"/>
      <c r="F128" s="96"/>
      <c r="G128" s="97"/>
      <c r="H128" s="101"/>
      <c r="I128" s="101"/>
      <c r="J128" s="101"/>
      <c r="K128" s="101"/>
      <c r="L128" s="30"/>
      <c r="M128" s="27"/>
      <c r="N128" s="27"/>
      <c r="O128" s="20"/>
      <c r="P128" s="20"/>
      <c r="Q128" s="20"/>
      <c r="R128" s="20"/>
      <c r="S128" s="15"/>
    </row>
    <row r="129" spans="1:19" ht="14.25" customHeight="1" hidden="1">
      <c r="A129" s="35" t="s">
        <v>60</v>
      </c>
      <c r="B129" s="99"/>
      <c r="C129" s="96"/>
      <c r="D129" s="96"/>
      <c r="E129" s="96"/>
      <c r="F129" s="96"/>
      <c r="G129" s="97"/>
      <c r="H129" s="101"/>
      <c r="I129" s="101"/>
      <c r="J129" s="101"/>
      <c r="K129" s="101"/>
      <c r="L129" s="30"/>
      <c r="M129" s="27"/>
      <c r="N129" s="27"/>
      <c r="O129" s="20"/>
      <c r="P129" s="20"/>
      <c r="Q129" s="20"/>
      <c r="R129" s="20"/>
      <c r="S129" s="15"/>
    </row>
    <row r="130" spans="1:19" ht="14.25" customHeight="1" hidden="1">
      <c r="A130" s="35" t="s">
        <v>61</v>
      </c>
      <c r="B130" s="99"/>
      <c r="C130" s="96"/>
      <c r="D130" s="96"/>
      <c r="E130" s="96"/>
      <c r="F130" s="96"/>
      <c r="G130" s="97"/>
      <c r="H130" s="101"/>
      <c r="I130" s="101"/>
      <c r="J130" s="101"/>
      <c r="K130" s="101"/>
      <c r="L130" s="30"/>
      <c r="M130" s="27"/>
      <c r="N130" s="27"/>
      <c r="O130" s="20"/>
      <c r="P130" s="20"/>
      <c r="Q130" s="20"/>
      <c r="R130" s="20"/>
      <c r="S130" s="15"/>
    </row>
    <row r="131" spans="1:19" ht="14.25" customHeight="1" hidden="1">
      <c r="A131" s="35" t="s">
        <v>62</v>
      </c>
      <c r="B131" s="99"/>
      <c r="C131" s="96"/>
      <c r="D131" s="96"/>
      <c r="E131" s="96"/>
      <c r="F131" s="96"/>
      <c r="G131" s="97"/>
      <c r="H131" s="101"/>
      <c r="I131" s="101"/>
      <c r="J131" s="101"/>
      <c r="K131" s="101"/>
      <c r="L131" s="30"/>
      <c r="M131" s="27"/>
      <c r="N131" s="27"/>
      <c r="O131" s="20"/>
      <c r="P131" s="20"/>
      <c r="Q131" s="20"/>
      <c r="R131" s="20"/>
      <c r="S131" s="15"/>
    </row>
    <row r="132" spans="1:19" ht="14.25" customHeight="1" hidden="1">
      <c r="A132" s="35" t="s">
        <v>7</v>
      </c>
      <c r="B132" s="99"/>
      <c r="C132" s="96" t="e">
        <f>#REF!</f>
        <v>#REF!</v>
      </c>
      <c r="D132" s="96" t="e">
        <f>#REF!</f>
        <v>#REF!</v>
      </c>
      <c r="E132" s="96" t="e">
        <f>#REF!</f>
        <v>#REF!</v>
      </c>
      <c r="F132" s="96" t="s">
        <v>8</v>
      </c>
      <c r="G132" s="97"/>
      <c r="H132" s="101"/>
      <c r="I132" s="101"/>
      <c r="J132" s="101"/>
      <c r="K132" s="101"/>
      <c r="L132" s="30"/>
      <c r="M132" s="27"/>
      <c r="N132" s="27"/>
      <c r="O132" s="20"/>
      <c r="P132" s="20"/>
      <c r="Q132" s="20"/>
      <c r="R132" s="20"/>
      <c r="S132" s="15"/>
    </row>
    <row r="133" spans="1:19" ht="14.25" customHeight="1">
      <c r="A133" s="48" t="s">
        <v>90</v>
      </c>
      <c r="B133" s="105">
        <v>346</v>
      </c>
      <c r="C133" s="94" t="s">
        <v>24</v>
      </c>
      <c r="D133" s="94"/>
      <c r="E133" s="94"/>
      <c r="F133" s="94"/>
      <c r="G133" s="95">
        <f>G134</f>
        <v>404</v>
      </c>
      <c r="H133" s="98"/>
      <c r="I133" s="98"/>
      <c r="J133" s="95">
        <f>J134</f>
        <v>0</v>
      </c>
      <c r="K133" s="95">
        <f>K134</f>
        <v>0</v>
      </c>
      <c r="L133" s="30"/>
      <c r="M133" s="27"/>
      <c r="N133" s="27"/>
      <c r="O133" s="20"/>
      <c r="P133" s="20"/>
      <c r="Q133" s="20"/>
      <c r="R133" s="20"/>
      <c r="S133" s="15"/>
    </row>
    <row r="134" spans="1:19" ht="14.25" customHeight="1">
      <c r="A134" s="48" t="s">
        <v>88</v>
      </c>
      <c r="B134" s="105">
        <v>346</v>
      </c>
      <c r="C134" s="94" t="s">
        <v>24</v>
      </c>
      <c r="D134" s="94" t="s">
        <v>89</v>
      </c>
      <c r="E134" s="96"/>
      <c r="F134" s="96"/>
      <c r="G134" s="95">
        <f>G135</f>
        <v>404</v>
      </c>
      <c r="H134" s="101"/>
      <c r="I134" s="101"/>
      <c r="J134" s="95">
        <f>J135</f>
        <v>0</v>
      </c>
      <c r="K134" s="95">
        <f>K135</f>
        <v>0</v>
      </c>
      <c r="L134" s="30"/>
      <c r="M134" s="27"/>
      <c r="N134" s="27"/>
      <c r="O134" s="20"/>
      <c r="P134" s="20"/>
      <c r="Q134" s="20"/>
      <c r="R134" s="20"/>
      <c r="S134" s="15"/>
    </row>
    <row r="135" spans="1:19" ht="14.25" customHeight="1">
      <c r="A135" s="125" t="s">
        <v>135</v>
      </c>
      <c r="B135" s="115">
        <v>346</v>
      </c>
      <c r="C135" s="126" t="s">
        <v>24</v>
      </c>
      <c r="D135" s="126" t="s">
        <v>89</v>
      </c>
      <c r="E135" s="126" t="s">
        <v>134</v>
      </c>
      <c r="F135" s="126"/>
      <c r="G135" s="119">
        <f>G137</f>
        <v>404</v>
      </c>
      <c r="H135" s="101"/>
      <c r="I135" s="101"/>
      <c r="J135" s="119">
        <f>J137</f>
        <v>0</v>
      </c>
      <c r="K135" s="119">
        <f>K137</f>
        <v>0</v>
      </c>
      <c r="L135" s="30"/>
      <c r="M135" s="27"/>
      <c r="N135" s="27"/>
      <c r="O135" s="20"/>
      <c r="P135" s="20"/>
      <c r="Q135" s="20"/>
      <c r="R135" s="20"/>
      <c r="S135" s="15"/>
    </row>
    <row r="136" spans="1:19" ht="21" customHeight="1">
      <c r="A136" s="125"/>
      <c r="B136" s="115"/>
      <c r="C136" s="126"/>
      <c r="D136" s="126"/>
      <c r="E136" s="126"/>
      <c r="F136" s="126"/>
      <c r="G136" s="119"/>
      <c r="H136" s="101"/>
      <c r="I136" s="101"/>
      <c r="J136" s="119"/>
      <c r="K136" s="119"/>
      <c r="L136" s="30"/>
      <c r="M136" s="27"/>
      <c r="N136" s="27"/>
      <c r="O136" s="20"/>
      <c r="P136" s="20"/>
      <c r="Q136" s="20"/>
      <c r="R136" s="20"/>
      <c r="S136" s="15"/>
    </row>
    <row r="137" spans="1:19" ht="14.25" customHeight="1">
      <c r="A137" s="128" t="s">
        <v>96</v>
      </c>
      <c r="B137" s="115">
        <v>346</v>
      </c>
      <c r="C137" s="126" t="s">
        <v>24</v>
      </c>
      <c r="D137" s="126" t="s">
        <v>89</v>
      </c>
      <c r="E137" s="126" t="s">
        <v>134</v>
      </c>
      <c r="F137" s="126" t="s">
        <v>78</v>
      </c>
      <c r="G137" s="119">
        <v>404</v>
      </c>
      <c r="H137" s="101"/>
      <c r="I137" s="101"/>
      <c r="J137" s="123">
        <v>0</v>
      </c>
      <c r="K137" s="123"/>
      <c r="L137" s="30"/>
      <c r="M137" s="27"/>
      <c r="N137" s="27"/>
      <c r="O137" s="20"/>
      <c r="P137" s="20"/>
      <c r="Q137" s="20"/>
      <c r="R137" s="20"/>
      <c r="S137" s="15"/>
    </row>
    <row r="138" spans="1:19" ht="14.25" customHeight="1">
      <c r="A138" s="128"/>
      <c r="B138" s="115"/>
      <c r="C138" s="126"/>
      <c r="D138" s="126"/>
      <c r="E138" s="126"/>
      <c r="F138" s="126"/>
      <c r="G138" s="119"/>
      <c r="H138" s="101"/>
      <c r="I138" s="101"/>
      <c r="J138" s="123"/>
      <c r="K138" s="123"/>
      <c r="L138" s="30"/>
      <c r="M138" s="27"/>
      <c r="N138" s="27"/>
      <c r="O138" s="20"/>
      <c r="P138" s="20"/>
      <c r="Q138" s="20"/>
      <c r="R138" s="20"/>
      <c r="S138" s="15"/>
    </row>
    <row r="139" spans="1:19" s="4" customFormat="1" ht="14.25" customHeight="1">
      <c r="A139" s="41" t="s">
        <v>10</v>
      </c>
      <c r="B139" s="93">
        <v>346</v>
      </c>
      <c r="C139" s="94" t="s">
        <v>20</v>
      </c>
      <c r="D139" s="94"/>
      <c r="E139" s="94"/>
      <c r="F139" s="94"/>
      <c r="G139" s="95">
        <f>G140+G154+G167</f>
        <v>9547</v>
      </c>
      <c r="H139" s="95" t="e">
        <f>H140+H167+#REF!</f>
        <v>#REF!</v>
      </c>
      <c r="I139" s="95" t="e">
        <f>I140+I167+#REF!</f>
        <v>#REF!</v>
      </c>
      <c r="J139" s="95">
        <f>J140+J154+J167</f>
        <v>12519</v>
      </c>
      <c r="K139" s="95">
        <f>K140+K154+K167</f>
        <v>11351</v>
      </c>
      <c r="L139" s="69"/>
      <c r="M139" s="39"/>
      <c r="N139" s="39"/>
      <c r="O139" s="40"/>
      <c r="P139" s="40"/>
      <c r="Q139" s="40"/>
      <c r="R139" s="40"/>
      <c r="S139" s="26"/>
    </row>
    <row r="140" spans="1:19" ht="14.25" customHeight="1">
      <c r="A140" s="41" t="s">
        <v>11</v>
      </c>
      <c r="B140" s="93">
        <v>346</v>
      </c>
      <c r="C140" s="94" t="str">
        <f>C$139</f>
        <v>05</v>
      </c>
      <c r="D140" s="94" t="s">
        <v>17</v>
      </c>
      <c r="E140" s="94"/>
      <c r="F140" s="94"/>
      <c r="G140" s="95">
        <f>G141+G145+G151</f>
        <v>577</v>
      </c>
      <c r="H140" s="95" t="e">
        <f>#REF!</f>
        <v>#REF!</v>
      </c>
      <c r="I140" s="95" t="e">
        <f>#REF!</f>
        <v>#REF!</v>
      </c>
      <c r="J140" s="95">
        <f>J141+J145+J151</f>
        <v>364</v>
      </c>
      <c r="K140" s="95">
        <f>K141+K145+K151</f>
        <v>204</v>
      </c>
      <c r="L140" s="68"/>
      <c r="M140" s="28"/>
      <c r="N140" s="28"/>
      <c r="O140" s="11"/>
      <c r="P140" s="11"/>
      <c r="Q140" s="11"/>
      <c r="R140" s="11"/>
      <c r="S140" s="15"/>
    </row>
    <row r="141" spans="1:19" s="2" customFormat="1" ht="14.25" customHeight="1">
      <c r="A141" s="125" t="s">
        <v>154</v>
      </c>
      <c r="B141" s="115">
        <v>346</v>
      </c>
      <c r="C141" s="126" t="s">
        <v>20</v>
      </c>
      <c r="D141" s="126" t="s">
        <v>17</v>
      </c>
      <c r="E141" s="126" t="s">
        <v>155</v>
      </c>
      <c r="F141" s="126"/>
      <c r="G141" s="119">
        <f>G143</f>
        <v>200</v>
      </c>
      <c r="H141" s="113"/>
      <c r="I141" s="113"/>
      <c r="J141" s="119">
        <f>J143</f>
        <v>204</v>
      </c>
      <c r="K141" s="123">
        <f>K143</f>
        <v>204</v>
      </c>
      <c r="L141" s="30"/>
      <c r="M141" s="27"/>
      <c r="N141" s="27"/>
      <c r="O141" s="20"/>
      <c r="P141" s="20"/>
      <c r="Q141" s="20"/>
      <c r="R141" s="20"/>
      <c r="S141" s="22"/>
    </row>
    <row r="142" spans="1:19" s="2" customFormat="1" ht="17.25" customHeight="1">
      <c r="A142" s="125"/>
      <c r="B142" s="115"/>
      <c r="C142" s="126"/>
      <c r="D142" s="126"/>
      <c r="E142" s="126"/>
      <c r="F142" s="126"/>
      <c r="G142" s="119"/>
      <c r="H142" s="113"/>
      <c r="I142" s="113"/>
      <c r="J142" s="119"/>
      <c r="K142" s="123"/>
      <c r="L142" s="30"/>
      <c r="M142" s="27"/>
      <c r="N142" s="27"/>
      <c r="O142" s="20"/>
      <c r="P142" s="20"/>
      <c r="Q142" s="20"/>
      <c r="R142" s="20"/>
      <c r="S142" s="22"/>
    </row>
    <row r="143" spans="1:19" s="2" customFormat="1" ht="14.25" customHeight="1">
      <c r="A143" s="128" t="s">
        <v>96</v>
      </c>
      <c r="B143" s="115">
        <v>346</v>
      </c>
      <c r="C143" s="126" t="s">
        <v>20</v>
      </c>
      <c r="D143" s="126" t="s">
        <v>17</v>
      </c>
      <c r="E143" s="126" t="s">
        <v>155</v>
      </c>
      <c r="F143" s="126" t="s">
        <v>78</v>
      </c>
      <c r="G143" s="119">
        <v>200</v>
      </c>
      <c r="H143" s="113"/>
      <c r="I143" s="113"/>
      <c r="J143" s="123">
        <v>204</v>
      </c>
      <c r="K143" s="123">
        <v>204</v>
      </c>
      <c r="L143" s="30"/>
      <c r="M143" s="27"/>
      <c r="N143" s="27"/>
      <c r="O143" s="20"/>
      <c r="P143" s="20"/>
      <c r="Q143" s="20"/>
      <c r="R143" s="20"/>
      <c r="S143" s="22"/>
    </row>
    <row r="144" spans="1:19" s="2" customFormat="1" ht="17.25" customHeight="1">
      <c r="A144" s="128"/>
      <c r="B144" s="115"/>
      <c r="C144" s="126"/>
      <c r="D144" s="126"/>
      <c r="E144" s="126"/>
      <c r="F144" s="126"/>
      <c r="G144" s="119"/>
      <c r="H144" s="113"/>
      <c r="I144" s="113"/>
      <c r="J144" s="123"/>
      <c r="K144" s="123"/>
      <c r="L144" s="30"/>
      <c r="M144" s="27"/>
      <c r="N144" s="27"/>
      <c r="O144" s="20"/>
      <c r="P144" s="20"/>
      <c r="Q144" s="20"/>
      <c r="R144" s="20"/>
      <c r="S144" s="22"/>
    </row>
    <row r="145" spans="1:19" s="2" customFormat="1" ht="17.25" customHeight="1">
      <c r="A145" s="128" t="s">
        <v>102</v>
      </c>
      <c r="B145" s="115">
        <v>346</v>
      </c>
      <c r="C145" s="126" t="s">
        <v>20</v>
      </c>
      <c r="D145" s="126" t="s">
        <v>17</v>
      </c>
      <c r="E145" s="126" t="s">
        <v>156</v>
      </c>
      <c r="F145" s="126"/>
      <c r="G145" s="119">
        <f>G149</f>
        <v>4</v>
      </c>
      <c r="H145" s="113"/>
      <c r="I145" s="113"/>
      <c r="J145" s="123"/>
      <c r="K145" s="123"/>
      <c r="L145" s="30"/>
      <c r="M145" s="27"/>
      <c r="N145" s="27"/>
      <c r="O145" s="20"/>
      <c r="P145" s="20"/>
      <c r="Q145" s="20"/>
      <c r="R145" s="20"/>
      <c r="S145" s="22"/>
    </row>
    <row r="146" spans="1:19" s="2" customFormat="1" ht="17.25" customHeight="1">
      <c r="A146" s="128"/>
      <c r="B146" s="115"/>
      <c r="C146" s="126"/>
      <c r="D146" s="126"/>
      <c r="E146" s="126"/>
      <c r="F146" s="126"/>
      <c r="G146" s="119"/>
      <c r="H146" s="113"/>
      <c r="I146" s="113"/>
      <c r="J146" s="123"/>
      <c r="K146" s="123"/>
      <c r="L146" s="30"/>
      <c r="M146" s="27"/>
      <c r="N146" s="27"/>
      <c r="O146" s="20"/>
      <c r="P146" s="20"/>
      <c r="Q146" s="20"/>
      <c r="R146" s="20"/>
      <c r="S146" s="22"/>
    </row>
    <row r="147" spans="1:19" s="2" customFormat="1" ht="17.25" customHeight="1">
      <c r="A147" s="128"/>
      <c r="B147" s="115"/>
      <c r="C147" s="126"/>
      <c r="D147" s="126"/>
      <c r="E147" s="126"/>
      <c r="F147" s="126"/>
      <c r="G147" s="119"/>
      <c r="H147" s="113"/>
      <c r="I147" s="113"/>
      <c r="J147" s="123"/>
      <c r="K147" s="123"/>
      <c r="L147" s="30"/>
      <c r="M147" s="27"/>
      <c r="N147" s="27"/>
      <c r="O147" s="20"/>
      <c r="P147" s="20"/>
      <c r="Q147" s="20"/>
      <c r="R147" s="20"/>
      <c r="S147" s="22"/>
    </row>
    <row r="148" spans="1:19" s="2" customFormat="1" ht="17.25" customHeight="1">
      <c r="A148" s="128"/>
      <c r="B148" s="115"/>
      <c r="C148" s="126"/>
      <c r="D148" s="126"/>
      <c r="E148" s="126"/>
      <c r="F148" s="126"/>
      <c r="G148" s="119"/>
      <c r="H148" s="113"/>
      <c r="I148" s="113"/>
      <c r="J148" s="123"/>
      <c r="K148" s="123"/>
      <c r="L148" s="30"/>
      <c r="M148" s="27"/>
      <c r="N148" s="27"/>
      <c r="O148" s="20"/>
      <c r="P148" s="20"/>
      <c r="Q148" s="20"/>
      <c r="R148" s="20"/>
      <c r="S148" s="22"/>
    </row>
    <row r="149" spans="1:19" s="2" customFormat="1" ht="17.25" customHeight="1">
      <c r="A149" s="128" t="s">
        <v>96</v>
      </c>
      <c r="B149" s="115">
        <v>346</v>
      </c>
      <c r="C149" s="126" t="s">
        <v>20</v>
      </c>
      <c r="D149" s="126" t="s">
        <v>17</v>
      </c>
      <c r="E149" s="126" t="s">
        <v>156</v>
      </c>
      <c r="F149" s="126" t="s">
        <v>78</v>
      </c>
      <c r="G149" s="119">
        <v>4</v>
      </c>
      <c r="H149" s="113"/>
      <c r="I149" s="113"/>
      <c r="J149" s="123"/>
      <c r="K149" s="123"/>
      <c r="L149" s="30"/>
      <c r="M149" s="27"/>
      <c r="N149" s="27"/>
      <c r="O149" s="20"/>
      <c r="P149" s="20"/>
      <c r="Q149" s="20"/>
      <c r="R149" s="20"/>
      <c r="S149" s="22"/>
    </row>
    <row r="150" spans="1:19" s="2" customFormat="1" ht="17.25" customHeight="1">
      <c r="A150" s="128"/>
      <c r="B150" s="115"/>
      <c r="C150" s="126"/>
      <c r="D150" s="126"/>
      <c r="E150" s="126"/>
      <c r="F150" s="126"/>
      <c r="G150" s="119"/>
      <c r="H150" s="113"/>
      <c r="I150" s="113"/>
      <c r="J150" s="123"/>
      <c r="K150" s="123"/>
      <c r="L150" s="30"/>
      <c r="M150" s="27"/>
      <c r="N150" s="27"/>
      <c r="O150" s="20"/>
      <c r="P150" s="20"/>
      <c r="Q150" s="20"/>
      <c r="R150" s="20"/>
      <c r="S150" s="22"/>
    </row>
    <row r="151" spans="1:19" s="2" customFormat="1" ht="17.25" customHeight="1">
      <c r="A151" s="128" t="s">
        <v>158</v>
      </c>
      <c r="B151" s="115">
        <v>346</v>
      </c>
      <c r="C151" s="126" t="s">
        <v>20</v>
      </c>
      <c r="D151" s="126" t="s">
        <v>17</v>
      </c>
      <c r="E151" s="126" t="s">
        <v>159</v>
      </c>
      <c r="F151" s="126"/>
      <c r="G151" s="119">
        <v>373</v>
      </c>
      <c r="H151" s="113"/>
      <c r="I151" s="113"/>
      <c r="J151" s="123">
        <v>160</v>
      </c>
      <c r="K151" s="123"/>
      <c r="L151" s="30"/>
      <c r="M151" s="27"/>
      <c r="N151" s="27"/>
      <c r="O151" s="20"/>
      <c r="P151" s="20"/>
      <c r="Q151" s="20"/>
      <c r="R151" s="20"/>
      <c r="S151" s="22"/>
    </row>
    <row r="152" spans="1:19" s="2" customFormat="1" ht="17.25" customHeight="1">
      <c r="A152" s="128"/>
      <c r="B152" s="115"/>
      <c r="C152" s="126"/>
      <c r="D152" s="126"/>
      <c r="E152" s="126"/>
      <c r="F152" s="126"/>
      <c r="G152" s="119"/>
      <c r="H152" s="113"/>
      <c r="I152" s="113"/>
      <c r="J152" s="123"/>
      <c r="K152" s="123"/>
      <c r="L152" s="30"/>
      <c r="M152" s="27"/>
      <c r="N152" s="27"/>
      <c r="O152" s="20"/>
      <c r="P152" s="20"/>
      <c r="Q152" s="20"/>
      <c r="R152" s="20"/>
      <c r="S152" s="22"/>
    </row>
    <row r="153" spans="1:19" s="2" customFormat="1" ht="31.5" customHeight="1">
      <c r="A153" s="128"/>
      <c r="B153" s="115"/>
      <c r="C153" s="126"/>
      <c r="D153" s="126"/>
      <c r="E153" s="126"/>
      <c r="F153" s="126"/>
      <c r="G153" s="119"/>
      <c r="H153" s="113"/>
      <c r="I153" s="113"/>
      <c r="J153" s="123"/>
      <c r="K153" s="123"/>
      <c r="L153" s="30"/>
      <c r="M153" s="27"/>
      <c r="N153" s="27"/>
      <c r="O153" s="20"/>
      <c r="P153" s="20"/>
      <c r="Q153" s="20"/>
      <c r="R153" s="20"/>
      <c r="S153" s="22"/>
    </row>
    <row r="154" spans="1:19" s="2" customFormat="1" ht="14.25" customHeight="1">
      <c r="A154" s="43" t="s">
        <v>69</v>
      </c>
      <c r="B154" s="110">
        <v>346</v>
      </c>
      <c r="C154" s="94" t="s">
        <v>20</v>
      </c>
      <c r="D154" s="94" t="s">
        <v>18</v>
      </c>
      <c r="E154" s="94"/>
      <c r="F154" s="94"/>
      <c r="G154" s="95">
        <f>G155+G161</f>
        <v>5908</v>
      </c>
      <c r="H154" s="97"/>
      <c r="I154" s="113"/>
      <c r="J154" s="95">
        <f>J155+J161</f>
        <v>9549</v>
      </c>
      <c r="K154" s="95">
        <f>K155+K161</f>
        <v>9869</v>
      </c>
      <c r="L154" s="30"/>
      <c r="M154" s="27"/>
      <c r="N154" s="27"/>
      <c r="O154" s="20"/>
      <c r="P154" s="20"/>
      <c r="Q154" s="20"/>
      <c r="R154" s="20"/>
      <c r="S154" s="22"/>
    </row>
    <row r="155" spans="1:19" s="2" customFormat="1" ht="14.25" customHeight="1">
      <c r="A155" s="125" t="s">
        <v>157</v>
      </c>
      <c r="B155" s="115">
        <v>346</v>
      </c>
      <c r="C155" s="126" t="s">
        <v>20</v>
      </c>
      <c r="D155" s="126" t="s">
        <v>18</v>
      </c>
      <c r="E155" s="126" t="s">
        <v>160</v>
      </c>
      <c r="F155" s="126"/>
      <c r="G155" s="119">
        <f>G158</f>
        <v>5775</v>
      </c>
      <c r="H155" s="97"/>
      <c r="I155" s="101"/>
      <c r="J155" s="119">
        <f>J158</f>
        <v>9549</v>
      </c>
      <c r="K155" s="119">
        <f>K158</f>
        <v>9869</v>
      </c>
      <c r="L155" s="73"/>
      <c r="M155" s="27"/>
      <c r="N155" s="27"/>
      <c r="O155" s="20"/>
      <c r="P155" s="20"/>
      <c r="Q155" s="20"/>
      <c r="R155" s="20"/>
      <c r="S155" s="22"/>
    </row>
    <row r="156" spans="1:19" s="2" customFormat="1" ht="14.25" customHeight="1">
      <c r="A156" s="125"/>
      <c r="B156" s="115"/>
      <c r="C156" s="126"/>
      <c r="D156" s="126"/>
      <c r="E156" s="126"/>
      <c r="F156" s="126"/>
      <c r="G156" s="119"/>
      <c r="H156" s="97"/>
      <c r="I156" s="101"/>
      <c r="J156" s="119"/>
      <c r="K156" s="119"/>
      <c r="L156" s="74"/>
      <c r="M156" s="27"/>
      <c r="N156" s="27"/>
      <c r="O156" s="20"/>
      <c r="P156" s="20"/>
      <c r="Q156" s="20"/>
      <c r="R156" s="20"/>
      <c r="S156" s="22"/>
    </row>
    <row r="157" spans="1:19" s="2" customFormat="1" ht="21.75" customHeight="1">
      <c r="A157" s="125"/>
      <c r="B157" s="115"/>
      <c r="C157" s="126"/>
      <c r="D157" s="126"/>
      <c r="E157" s="126"/>
      <c r="F157" s="126"/>
      <c r="G157" s="119"/>
      <c r="H157" s="97"/>
      <c r="I157" s="101"/>
      <c r="J157" s="119"/>
      <c r="K157" s="119"/>
      <c r="L157" s="74"/>
      <c r="M157" s="27"/>
      <c r="N157" s="27"/>
      <c r="O157" s="20"/>
      <c r="P157" s="20"/>
      <c r="Q157" s="20"/>
      <c r="R157" s="20"/>
      <c r="S157" s="22"/>
    </row>
    <row r="158" spans="1:19" s="2" customFormat="1" ht="14.25" customHeight="1">
      <c r="A158" s="128" t="s">
        <v>103</v>
      </c>
      <c r="B158" s="115">
        <v>346</v>
      </c>
      <c r="C158" s="126" t="s">
        <v>20</v>
      </c>
      <c r="D158" s="126" t="s">
        <v>18</v>
      </c>
      <c r="E158" s="126" t="s">
        <v>160</v>
      </c>
      <c r="F158" s="126" t="s">
        <v>80</v>
      </c>
      <c r="G158" s="119">
        <v>5775</v>
      </c>
      <c r="H158" s="97"/>
      <c r="I158" s="101"/>
      <c r="J158" s="123">
        <v>9549</v>
      </c>
      <c r="K158" s="123">
        <v>9869</v>
      </c>
      <c r="L158" s="30"/>
      <c r="M158" s="27"/>
      <c r="N158" s="27"/>
      <c r="O158" s="20"/>
      <c r="P158" s="20"/>
      <c r="Q158" s="20"/>
      <c r="R158" s="20"/>
      <c r="S158" s="22"/>
    </row>
    <row r="159" spans="1:19" s="2" customFormat="1" ht="14.25" customHeight="1">
      <c r="A159" s="128"/>
      <c r="B159" s="115"/>
      <c r="C159" s="126"/>
      <c r="D159" s="126"/>
      <c r="E159" s="126"/>
      <c r="F159" s="126"/>
      <c r="G159" s="119"/>
      <c r="H159" s="97"/>
      <c r="I159" s="101"/>
      <c r="J159" s="123"/>
      <c r="K159" s="123"/>
      <c r="L159" s="30"/>
      <c r="M159" s="27"/>
      <c r="N159" s="27"/>
      <c r="O159" s="20"/>
      <c r="P159" s="20"/>
      <c r="Q159" s="20"/>
      <c r="R159" s="20"/>
      <c r="S159" s="22"/>
    </row>
    <row r="160" spans="1:19" s="2" customFormat="1" ht="19.5" customHeight="1">
      <c r="A160" s="128"/>
      <c r="B160" s="115"/>
      <c r="C160" s="126"/>
      <c r="D160" s="126"/>
      <c r="E160" s="126"/>
      <c r="F160" s="126"/>
      <c r="G160" s="119"/>
      <c r="H160" s="97"/>
      <c r="I160" s="101"/>
      <c r="J160" s="123"/>
      <c r="K160" s="123"/>
      <c r="L160" s="73"/>
      <c r="M160" s="27"/>
      <c r="N160" s="27"/>
      <c r="O160" s="20"/>
      <c r="P160" s="20"/>
      <c r="Q160" s="20"/>
      <c r="R160" s="20"/>
      <c r="S160" s="22"/>
    </row>
    <row r="161" spans="1:19" s="2" customFormat="1" ht="12.75" customHeight="1">
      <c r="A161" s="125" t="s">
        <v>107</v>
      </c>
      <c r="B161" s="115">
        <v>346</v>
      </c>
      <c r="C161" s="140" t="s">
        <v>20</v>
      </c>
      <c r="D161" s="126" t="s">
        <v>18</v>
      </c>
      <c r="E161" s="126" t="s">
        <v>153</v>
      </c>
      <c r="F161" s="126"/>
      <c r="G161" s="119">
        <f>G164</f>
        <v>133</v>
      </c>
      <c r="H161" s="97"/>
      <c r="I161" s="113"/>
      <c r="J161" s="119">
        <f>J164</f>
        <v>0</v>
      </c>
      <c r="K161" s="123">
        <f>K164</f>
        <v>0</v>
      </c>
      <c r="L161" s="74"/>
      <c r="M161" s="27"/>
      <c r="N161" s="27"/>
      <c r="O161" s="20"/>
      <c r="P161" s="20"/>
      <c r="Q161" s="20"/>
      <c r="R161" s="20"/>
      <c r="S161" s="22"/>
    </row>
    <row r="162" spans="1:19" s="2" customFormat="1" ht="14.25" customHeight="1">
      <c r="A162" s="125"/>
      <c r="B162" s="115"/>
      <c r="C162" s="140"/>
      <c r="D162" s="126"/>
      <c r="E162" s="126"/>
      <c r="F162" s="126"/>
      <c r="G162" s="119"/>
      <c r="H162" s="97"/>
      <c r="I162" s="113"/>
      <c r="J162" s="119"/>
      <c r="K162" s="123"/>
      <c r="L162" s="74"/>
      <c r="M162" s="27"/>
      <c r="N162" s="27"/>
      <c r="O162" s="20"/>
      <c r="P162" s="20"/>
      <c r="Q162" s="20"/>
      <c r="R162" s="20"/>
      <c r="S162" s="22"/>
    </row>
    <row r="163" spans="1:19" s="2" customFormat="1" ht="21.75" customHeight="1">
      <c r="A163" s="125"/>
      <c r="B163" s="115"/>
      <c r="C163" s="140"/>
      <c r="D163" s="126"/>
      <c r="E163" s="126"/>
      <c r="F163" s="126"/>
      <c r="G163" s="119"/>
      <c r="H163" s="97"/>
      <c r="I163" s="113"/>
      <c r="J163" s="119"/>
      <c r="K163" s="123"/>
      <c r="L163" s="30"/>
      <c r="M163" s="27"/>
      <c r="N163" s="27"/>
      <c r="O163" s="20"/>
      <c r="P163" s="20"/>
      <c r="Q163" s="20"/>
      <c r="R163" s="20"/>
      <c r="S163" s="22"/>
    </row>
    <row r="164" spans="1:19" s="2" customFormat="1" ht="14.25" customHeight="1">
      <c r="A164" s="125" t="s">
        <v>103</v>
      </c>
      <c r="B164" s="115">
        <v>346</v>
      </c>
      <c r="C164" s="140" t="s">
        <v>20</v>
      </c>
      <c r="D164" s="126" t="s">
        <v>18</v>
      </c>
      <c r="E164" s="126" t="s">
        <v>153</v>
      </c>
      <c r="F164" s="126" t="s">
        <v>80</v>
      </c>
      <c r="G164" s="119">
        <v>133</v>
      </c>
      <c r="H164" s="97"/>
      <c r="I164" s="113"/>
      <c r="J164" s="123"/>
      <c r="K164" s="123"/>
      <c r="L164" s="30"/>
      <c r="M164" s="27"/>
      <c r="N164" s="27"/>
      <c r="O164" s="20"/>
      <c r="P164" s="20"/>
      <c r="Q164" s="20"/>
      <c r="R164" s="20"/>
      <c r="S164" s="22"/>
    </row>
    <row r="165" spans="1:19" s="2" customFormat="1" ht="14.25" customHeight="1">
      <c r="A165" s="125"/>
      <c r="B165" s="115"/>
      <c r="C165" s="140"/>
      <c r="D165" s="126"/>
      <c r="E165" s="126"/>
      <c r="F165" s="126"/>
      <c r="G165" s="119"/>
      <c r="H165" s="97"/>
      <c r="I165" s="113"/>
      <c r="J165" s="123"/>
      <c r="K165" s="123"/>
      <c r="L165" s="30"/>
      <c r="M165" s="27"/>
      <c r="N165" s="27"/>
      <c r="O165" s="20"/>
      <c r="P165" s="20"/>
      <c r="Q165" s="20"/>
      <c r="R165" s="20"/>
      <c r="S165" s="22"/>
    </row>
    <row r="166" spans="1:19" s="2" customFormat="1" ht="18.75" customHeight="1">
      <c r="A166" s="125"/>
      <c r="B166" s="115"/>
      <c r="C166" s="140"/>
      <c r="D166" s="126"/>
      <c r="E166" s="126"/>
      <c r="F166" s="126"/>
      <c r="G166" s="119"/>
      <c r="H166" s="97"/>
      <c r="I166" s="113"/>
      <c r="J166" s="123"/>
      <c r="K166" s="123"/>
      <c r="L166" s="30"/>
      <c r="M166" s="27"/>
      <c r="N166" s="27"/>
      <c r="O166" s="20"/>
      <c r="P166" s="20"/>
      <c r="Q166" s="20"/>
      <c r="R166" s="20"/>
      <c r="S166" s="22"/>
    </row>
    <row r="167" spans="1:19" ht="14.25" customHeight="1">
      <c r="A167" s="41" t="s">
        <v>67</v>
      </c>
      <c r="B167" s="93">
        <v>346</v>
      </c>
      <c r="C167" s="94" t="str">
        <f>C$139</f>
        <v>05</v>
      </c>
      <c r="D167" s="94" t="s">
        <v>19</v>
      </c>
      <c r="E167" s="94"/>
      <c r="F167" s="94"/>
      <c r="G167" s="95">
        <f>G168+G172+G175+G179</f>
        <v>3062</v>
      </c>
      <c r="H167" s="95" t="e">
        <f>#REF!+#REF!+#REF!+#REF!+H169</f>
        <v>#REF!</v>
      </c>
      <c r="I167" s="95" t="e">
        <f>#REF!+#REF!+#REF!+#REF!+I169</f>
        <v>#REF!</v>
      </c>
      <c r="J167" s="95">
        <f>J168+J172+J175+J179</f>
        <v>2606</v>
      </c>
      <c r="K167" s="95">
        <f>K168+K172+K175+K179</f>
        <v>1278</v>
      </c>
      <c r="L167" s="68"/>
      <c r="M167" s="28"/>
      <c r="N167" s="28"/>
      <c r="O167" s="11"/>
      <c r="P167" s="11"/>
      <c r="Q167" s="11"/>
      <c r="R167" s="11"/>
      <c r="S167" s="15"/>
    </row>
    <row r="168" spans="1:19" ht="14.25" customHeight="1">
      <c r="A168" s="128" t="s">
        <v>151</v>
      </c>
      <c r="B168" s="115">
        <v>346</v>
      </c>
      <c r="C168" s="126" t="s">
        <v>20</v>
      </c>
      <c r="D168" s="126" t="s">
        <v>19</v>
      </c>
      <c r="E168" s="126" t="s">
        <v>152</v>
      </c>
      <c r="F168" s="126"/>
      <c r="G168" s="119">
        <f>G170</f>
        <v>1784</v>
      </c>
      <c r="H168" s="97"/>
      <c r="I168" s="95"/>
      <c r="J168" s="119">
        <f>J170</f>
        <v>1328</v>
      </c>
      <c r="K168" s="119">
        <f>K170</f>
        <v>0</v>
      </c>
      <c r="L168" s="68"/>
      <c r="M168" s="28"/>
      <c r="N168" s="28"/>
      <c r="O168" s="11"/>
      <c r="P168" s="11"/>
      <c r="Q168" s="11"/>
      <c r="R168" s="11"/>
      <c r="S168" s="15"/>
    </row>
    <row r="169" spans="1:19" ht="14.25" customHeight="1">
      <c r="A169" s="128"/>
      <c r="B169" s="115"/>
      <c r="C169" s="126"/>
      <c r="D169" s="126"/>
      <c r="E169" s="126"/>
      <c r="F169" s="126"/>
      <c r="G169" s="119"/>
      <c r="H169" s="97" t="e">
        <f>#REF!</f>
        <v>#REF!</v>
      </c>
      <c r="I169" s="97" t="e">
        <f>#REF!</f>
        <v>#REF!</v>
      </c>
      <c r="J169" s="119"/>
      <c r="K169" s="119"/>
      <c r="L169" s="68"/>
      <c r="M169" s="28"/>
      <c r="N169" s="28"/>
      <c r="O169" s="11"/>
      <c r="P169" s="11"/>
      <c r="Q169" s="11"/>
      <c r="R169" s="11"/>
      <c r="S169" s="15"/>
    </row>
    <row r="170" spans="1:19" ht="14.25" customHeight="1">
      <c r="A170" s="128" t="s">
        <v>96</v>
      </c>
      <c r="B170" s="115">
        <v>346</v>
      </c>
      <c r="C170" s="126" t="s">
        <v>20</v>
      </c>
      <c r="D170" s="126" t="s">
        <v>19</v>
      </c>
      <c r="E170" s="126" t="s">
        <v>152</v>
      </c>
      <c r="F170" s="126" t="s">
        <v>78</v>
      </c>
      <c r="G170" s="119">
        <v>1784</v>
      </c>
      <c r="H170" s="97"/>
      <c r="I170" s="95"/>
      <c r="J170" s="123">
        <v>1328</v>
      </c>
      <c r="K170" s="123"/>
      <c r="L170" s="68"/>
      <c r="M170" s="28"/>
      <c r="N170" s="28"/>
      <c r="O170" s="11"/>
      <c r="P170" s="11"/>
      <c r="Q170" s="11"/>
      <c r="R170" s="11"/>
      <c r="S170" s="15"/>
    </row>
    <row r="171" spans="1:19" ht="14.25" customHeight="1">
      <c r="A171" s="128"/>
      <c r="B171" s="115"/>
      <c r="C171" s="126"/>
      <c r="D171" s="126"/>
      <c r="E171" s="126"/>
      <c r="F171" s="126"/>
      <c r="G171" s="119"/>
      <c r="H171" s="97"/>
      <c r="I171" s="95"/>
      <c r="J171" s="123"/>
      <c r="K171" s="123"/>
      <c r="L171" s="68"/>
      <c r="M171" s="28"/>
      <c r="N171" s="28"/>
      <c r="O171" s="11"/>
      <c r="P171" s="11"/>
      <c r="Q171" s="11"/>
      <c r="R171" s="11"/>
      <c r="S171" s="15"/>
    </row>
    <row r="172" spans="1:19" ht="14.25" customHeight="1">
      <c r="A172" s="44" t="s">
        <v>68</v>
      </c>
      <c r="B172" s="100">
        <v>346</v>
      </c>
      <c r="C172" s="96" t="s">
        <v>20</v>
      </c>
      <c r="D172" s="96" t="s">
        <v>19</v>
      </c>
      <c r="E172" s="96" t="s">
        <v>150</v>
      </c>
      <c r="F172" s="96"/>
      <c r="G172" s="97">
        <f>G173</f>
        <v>100</v>
      </c>
      <c r="H172" s="113"/>
      <c r="I172" s="113"/>
      <c r="J172" s="97">
        <f>J173</f>
        <v>0</v>
      </c>
      <c r="K172" s="97">
        <f>K173</f>
        <v>0</v>
      </c>
      <c r="L172" s="30"/>
      <c r="M172" s="27"/>
      <c r="N172" s="27"/>
      <c r="O172" s="20"/>
      <c r="P172" s="20"/>
      <c r="Q172" s="20"/>
      <c r="R172" s="20"/>
      <c r="S172" s="15"/>
    </row>
    <row r="173" spans="1:19" ht="14.25" customHeight="1">
      <c r="A173" s="128" t="s">
        <v>96</v>
      </c>
      <c r="B173" s="115">
        <v>346</v>
      </c>
      <c r="C173" s="126" t="s">
        <v>20</v>
      </c>
      <c r="D173" s="126" t="s">
        <v>19</v>
      </c>
      <c r="E173" s="126" t="s">
        <v>150</v>
      </c>
      <c r="F173" s="126" t="s">
        <v>78</v>
      </c>
      <c r="G173" s="119">
        <v>100</v>
      </c>
      <c r="H173" s="113"/>
      <c r="I173" s="113"/>
      <c r="J173" s="123"/>
      <c r="K173" s="123"/>
      <c r="L173" s="30"/>
      <c r="M173" s="27"/>
      <c r="N173" s="27"/>
      <c r="O173" s="20"/>
      <c r="P173" s="20"/>
      <c r="Q173" s="20"/>
      <c r="R173" s="20"/>
      <c r="S173" s="15"/>
    </row>
    <row r="174" spans="1:19" ht="14.25" customHeight="1">
      <c r="A174" s="128"/>
      <c r="B174" s="115"/>
      <c r="C174" s="126"/>
      <c r="D174" s="126"/>
      <c r="E174" s="126"/>
      <c r="F174" s="126"/>
      <c r="G174" s="119"/>
      <c r="H174" s="113"/>
      <c r="I174" s="113"/>
      <c r="J174" s="123"/>
      <c r="K174" s="123"/>
      <c r="L174" s="30"/>
      <c r="M174" s="27"/>
      <c r="N174" s="27"/>
      <c r="O174" s="20"/>
      <c r="P174" s="20"/>
      <c r="Q174" s="20"/>
      <c r="R174" s="20"/>
      <c r="S174" s="15"/>
    </row>
    <row r="175" spans="1:19" ht="14.25" customHeight="1">
      <c r="A175" s="128" t="s">
        <v>149</v>
      </c>
      <c r="B175" s="115">
        <v>346</v>
      </c>
      <c r="C175" s="126" t="s">
        <v>20</v>
      </c>
      <c r="D175" s="126" t="s">
        <v>19</v>
      </c>
      <c r="E175" s="126" t="s">
        <v>148</v>
      </c>
      <c r="F175" s="126"/>
      <c r="G175" s="119">
        <f>G177</f>
        <v>100</v>
      </c>
      <c r="H175" s="113"/>
      <c r="I175" s="113"/>
      <c r="J175" s="119">
        <f>J177</f>
        <v>0</v>
      </c>
      <c r="K175" s="119">
        <f>K177</f>
        <v>0</v>
      </c>
      <c r="L175" s="30"/>
      <c r="M175" s="27"/>
      <c r="N175" s="27"/>
      <c r="O175" s="20"/>
      <c r="P175" s="20"/>
      <c r="Q175" s="20"/>
      <c r="R175" s="20"/>
      <c r="S175" s="15"/>
    </row>
    <row r="176" spans="1:19" ht="14.25" customHeight="1">
      <c r="A176" s="128"/>
      <c r="B176" s="115"/>
      <c r="C176" s="126"/>
      <c r="D176" s="126"/>
      <c r="E176" s="126"/>
      <c r="F176" s="126"/>
      <c r="G176" s="119"/>
      <c r="H176" s="113"/>
      <c r="I176" s="113"/>
      <c r="J176" s="119"/>
      <c r="K176" s="119"/>
      <c r="L176" s="30"/>
      <c r="M176" s="27"/>
      <c r="N176" s="27"/>
      <c r="O176" s="20"/>
      <c r="P176" s="20"/>
      <c r="Q176" s="20"/>
      <c r="R176" s="20"/>
      <c r="S176" s="15"/>
    </row>
    <row r="177" spans="1:19" ht="14.25" customHeight="1">
      <c r="A177" s="128" t="s">
        <v>96</v>
      </c>
      <c r="B177" s="115">
        <v>346</v>
      </c>
      <c r="C177" s="126" t="s">
        <v>20</v>
      </c>
      <c r="D177" s="126" t="s">
        <v>19</v>
      </c>
      <c r="E177" s="126" t="s">
        <v>148</v>
      </c>
      <c r="F177" s="126" t="s">
        <v>78</v>
      </c>
      <c r="G177" s="119">
        <v>100</v>
      </c>
      <c r="H177" s="113"/>
      <c r="I177" s="113"/>
      <c r="J177" s="123"/>
      <c r="K177" s="123"/>
      <c r="L177" s="30"/>
      <c r="M177" s="27"/>
      <c r="N177" s="27"/>
      <c r="O177" s="20"/>
      <c r="P177" s="20"/>
      <c r="Q177" s="20"/>
      <c r="R177" s="20"/>
      <c r="S177" s="15"/>
    </row>
    <row r="178" spans="1:19" ht="14.25" customHeight="1">
      <c r="A178" s="128"/>
      <c r="B178" s="115"/>
      <c r="C178" s="126"/>
      <c r="D178" s="126"/>
      <c r="E178" s="126"/>
      <c r="F178" s="126"/>
      <c r="G178" s="119"/>
      <c r="H178" s="113"/>
      <c r="I178" s="113"/>
      <c r="J178" s="123"/>
      <c r="K178" s="123"/>
      <c r="L178" s="30"/>
      <c r="M178" s="27"/>
      <c r="N178" s="27"/>
      <c r="O178" s="20"/>
      <c r="P178" s="20"/>
      <c r="Q178" s="20"/>
      <c r="R178" s="20"/>
      <c r="S178" s="15"/>
    </row>
    <row r="179" spans="1:19" ht="14.25" customHeight="1">
      <c r="A179" s="125" t="s">
        <v>104</v>
      </c>
      <c r="B179" s="115">
        <v>346</v>
      </c>
      <c r="C179" s="126" t="s">
        <v>20</v>
      </c>
      <c r="D179" s="126" t="s">
        <v>19</v>
      </c>
      <c r="E179" s="126" t="s">
        <v>147</v>
      </c>
      <c r="F179" s="126"/>
      <c r="G179" s="119">
        <f>G181</f>
        <v>1078</v>
      </c>
      <c r="H179" s="113"/>
      <c r="I179" s="113"/>
      <c r="J179" s="119">
        <f>J181</f>
        <v>1278</v>
      </c>
      <c r="K179" s="123">
        <f>K181</f>
        <v>1278</v>
      </c>
      <c r="L179" s="30"/>
      <c r="M179" s="27"/>
      <c r="N179" s="27"/>
      <c r="O179" s="20"/>
      <c r="P179" s="20"/>
      <c r="Q179" s="20"/>
      <c r="R179" s="20"/>
      <c r="S179" s="15"/>
    </row>
    <row r="180" spans="1:19" ht="19.5" customHeight="1">
      <c r="A180" s="125"/>
      <c r="B180" s="115"/>
      <c r="C180" s="126"/>
      <c r="D180" s="126"/>
      <c r="E180" s="126"/>
      <c r="F180" s="126"/>
      <c r="G180" s="119"/>
      <c r="H180" s="113"/>
      <c r="I180" s="113"/>
      <c r="J180" s="119"/>
      <c r="K180" s="123"/>
      <c r="L180" s="30"/>
      <c r="M180" s="27"/>
      <c r="N180" s="27"/>
      <c r="O180" s="20"/>
      <c r="P180" s="20"/>
      <c r="Q180" s="20"/>
      <c r="R180" s="20"/>
      <c r="S180" s="15"/>
    </row>
    <row r="181" spans="1:19" ht="14.25" customHeight="1">
      <c r="A181" s="128" t="s">
        <v>96</v>
      </c>
      <c r="B181" s="115">
        <v>346</v>
      </c>
      <c r="C181" s="126" t="s">
        <v>20</v>
      </c>
      <c r="D181" s="126" t="s">
        <v>19</v>
      </c>
      <c r="E181" s="126" t="s">
        <v>147</v>
      </c>
      <c r="F181" s="126" t="s">
        <v>78</v>
      </c>
      <c r="G181" s="119">
        <v>1078</v>
      </c>
      <c r="H181" s="113"/>
      <c r="I181" s="113"/>
      <c r="J181" s="123">
        <v>1278</v>
      </c>
      <c r="K181" s="123">
        <v>1278</v>
      </c>
      <c r="L181" s="30"/>
      <c r="M181" s="27"/>
      <c r="N181" s="27"/>
      <c r="O181" s="20"/>
      <c r="P181" s="20"/>
      <c r="Q181" s="20"/>
      <c r="R181" s="20"/>
      <c r="S181" s="15"/>
    </row>
    <row r="182" spans="1:19" ht="14.25" customHeight="1">
      <c r="A182" s="128"/>
      <c r="B182" s="115"/>
      <c r="C182" s="126"/>
      <c r="D182" s="126"/>
      <c r="E182" s="126"/>
      <c r="F182" s="126"/>
      <c r="G182" s="119"/>
      <c r="H182" s="113"/>
      <c r="I182" s="113"/>
      <c r="J182" s="123"/>
      <c r="K182" s="123"/>
      <c r="L182" s="30"/>
      <c r="M182" s="27"/>
      <c r="N182" s="27"/>
      <c r="O182" s="20"/>
      <c r="P182" s="20"/>
      <c r="Q182" s="20"/>
      <c r="R182" s="20"/>
      <c r="S182" s="15"/>
    </row>
    <row r="183" spans="1:19" s="7" customFormat="1" ht="14.25" customHeight="1">
      <c r="A183" s="41" t="s">
        <v>12</v>
      </c>
      <c r="B183" s="93">
        <v>346</v>
      </c>
      <c r="C183" s="94" t="s">
        <v>22</v>
      </c>
      <c r="D183" s="96"/>
      <c r="E183" s="96"/>
      <c r="F183" s="96"/>
      <c r="G183" s="95">
        <f>G184</f>
        <v>5</v>
      </c>
      <c r="H183" s="95" t="e">
        <f>#REF!+#REF!+#REF!+#REF!+#REF!+H184</f>
        <v>#REF!</v>
      </c>
      <c r="I183" s="95" t="e">
        <f>#REF!+#REF!+#REF!+#REF!+#REF!+I184</f>
        <v>#REF!</v>
      </c>
      <c r="J183" s="95">
        <f aca="true" t="shared" si="0" ref="J183:K185">J184</f>
        <v>5</v>
      </c>
      <c r="K183" s="95">
        <f t="shared" si="0"/>
        <v>5</v>
      </c>
      <c r="L183" s="69"/>
      <c r="M183" s="39"/>
      <c r="N183" s="39"/>
      <c r="O183" s="40"/>
      <c r="P183" s="40"/>
      <c r="Q183" s="40"/>
      <c r="R183" s="40"/>
      <c r="S183" s="19"/>
    </row>
    <row r="184" spans="1:19" ht="14.25" customHeight="1">
      <c r="A184" s="43" t="s">
        <v>30</v>
      </c>
      <c r="B184" s="110">
        <v>346</v>
      </c>
      <c r="C184" s="94" t="str">
        <f>C$183</f>
        <v>07</v>
      </c>
      <c r="D184" s="94" t="s">
        <v>22</v>
      </c>
      <c r="E184" s="94"/>
      <c r="F184" s="94"/>
      <c r="G184" s="95">
        <f>G185</f>
        <v>5</v>
      </c>
      <c r="H184" s="95" t="e">
        <f>#REF!+#REF!+#REF!</f>
        <v>#REF!</v>
      </c>
      <c r="I184" s="95" t="e">
        <f>#REF!+#REF!+#REF!</f>
        <v>#REF!</v>
      </c>
      <c r="J184" s="95">
        <f t="shared" si="0"/>
        <v>5</v>
      </c>
      <c r="K184" s="95">
        <f t="shared" si="0"/>
        <v>5</v>
      </c>
      <c r="L184" s="68"/>
      <c r="M184" s="28"/>
      <c r="N184" s="28"/>
      <c r="O184" s="11"/>
      <c r="P184" s="11"/>
      <c r="Q184" s="11"/>
      <c r="R184" s="11"/>
      <c r="S184" s="15"/>
    </row>
    <row r="185" spans="1:19" s="2" customFormat="1" ht="14.25" customHeight="1">
      <c r="A185" s="44" t="s">
        <v>120</v>
      </c>
      <c r="B185" s="100"/>
      <c r="C185" s="96" t="str">
        <f>C$183</f>
        <v>07</v>
      </c>
      <c r="D185" s="96" t="str">
        <f>D$184</f>
        <v>07</v>
      </c>
      <c r="E185" s="96" t="s">
        <v>130</v>
      </c>
      <c r="F185" s="96"/>
      <c r="G185" s="97">
        <f>G186</f>
        <v>5</v>
      </c>
      <c r="H185" s="97" t="e">
        <f>#REF!+H186</f>
        <v>#REF!</v>
      </c>
      <c r="I185" s="97" t="e">
        <f>#REF!+I186</f>
        <v>#REF!</v>
      </c>
      <c r="J185" s="97">
        <f t="shared" si="0"/>
        <v>5</v>
      </c>
      <c r="K185" s="97">
        <f t="shared" si="0"/>
        <v>5</v>
      </c>
      <c r="L185" s="30"/>
      <c r="M185" s="27"/>
      <c r="N185" s="27"/>
      <c r="O185" s="20"/>
      <c r="P185" s="20"/>
      <c r="Q185" s="20"/>
      <c r="R185" s="20"/>
      <c r="S185" s="22"/>
    </row>
    <row r="186" spans="1:19" ht="14.25" customHeight="1">
      <c r="A186" s="128" t="s">
        <v>96</v>
      </c>
      <c r="B186" s="115">
        <v>346</v>
      </c>
      <c r="C186" s="126" t="str">
        <f>C$183</f>
        <v>07</v>
      </c>
      <c r="D186" s="126" t="str">
        <f>D$184</f>
        <v>07</v>
      </c>
      <c r="E186" s="126" t="s">
        <v>130</v>
      </c>
      <c r="F186" s="126" t="s">
        <v>78</v>
      </c>
      <c r="G186" s="119">
        <v>5</v>
      </c>
      <c r="H186" s="113"/>
      <c r="I186" s="113"/>
      <c r="J186" s="123">
        <v>5</v>
      </c>
      <c r="K186" s="123">
        <v>5</v>
      </c>
      <c r="L186" s="30"/>
      <c r="M186" s="27"/>
      <c r="N186" s="27"/>
      <c r="O186" s="20"/>
      <c r="P186" s="20"/>
      <c r="Q186" s="20"/>
      <c r="R186" s="20"/>
      <c r="S186" s="15"/>
    </row>
    <row r="187" spans="1:19" ht="14.25" customHeight="1">
      <c r="A187" s="128"/>
      <c r="B187" s="115"/>
      <c r="C187" s="126"/>
      <c r="D187" s="126"/>
      <c r="E187" s="126"/>
      <c r="F187" s="126"/>
      <c r="G187" s="119"/>
      <c r="H187" s="113"/>
      <c r="I187" s="113"/>
      <c r="J187" s="123"/>
      <c r="K187" s="123"/>
      <c r="L187" s="30"/>
      <c r="M187" s="27"/>
      <c r="N187" s="27"/>
      <c r="O187" s="20"/>
      <c r="P187" s="20"/>
      <c r="Q187" s="20"/>
      <c r="R187" s="20"/>
      <c r="S187" s="15"/>
    </row>
    <row r="188" spans="1:19" s="7" customFormat="1" ht="14.25" customHeight="1">
      <c r="A188" s="138" t="s">
        <v>72</v>
      </c>
      <c r="B188" s="116">
        <v>346</v>
      </c>
      <c r="C188" s="127" t="s">
        <v>23</v>
      </c>
      <c r="D188" s="126"/>
      <c r="E188" s="126"/>
      <c r="F188" s="126"/>
      <c r="G188" s="124">
        <f>G190</f>
        <v>4462.2</v>
      </c>
      <c r="H188" s="101"/>
      <c r="I188" s="101"/>
      <c r="J188" s="124">
        <f>J190</f>
        <v>5525</v>
      </c>
      <c r="K188" s="135">
        <f>K190</f>
        <v>6584</v>
      </c>
      <c r="L188" s="71"/>
      <c r="M188" s="37"/>
      <c r="N188" s="37"/>
      <c r="O188" s="38"/>
      <c r="P188" s="38"/>
      <c r="Q188" s="38"/>
      <c r="R188" s="38"/>
      <c r="S188" s="19"/>
    </row>
    <row r="189" spans="1:19" s="4" customFormat="1" ht="24.75" customHeight="1">
      <c r="A189" s="138"/>
      <c r="B189" s="116"/>
      <c r="C189" s="127"/>
      <c r="D189" s="126"/>
      <c r="E189" s="126"/>
      <c r="F189" s="126"/>
      <c r="G189" s="124"/>
      <c r="H189" s="95" t="e">
        <f>#REF!+#REF!+#REF!+#REF!</f>
        <v>#REF!</v>
      </c>
      <c r="I189" s="95" t="e">
        <f>#REF!+#REF!+#REF!+#REF!</f>
        <v>#REF!</v>
      </c>
      <c r="J189" s="124"/>
      <c r="K189" s="135"/>
      <c r="L189" s="69"/>
      <c r="M189" s="39"/>
      <c r="N189" s="39"/>
      <c r="O189" s="40"/>
      <c r="P189" s="40"/>
      <c r="Q189" s="40"/>
      <c r="R189" s="40"/>
      <c r="S189" s="26"/>
    </row>
    <row r="190" spans="1:19" ht="14.25" customHeight="1">
      <c r="A190" s="42" t="s">
        <v>27</v>
      </c>
      <c r="B190" s="93">
        <v>346</v>
      </c>
      <c r="C190" s="94" t="str">
        <f>C$188</f>
        <v>08</v>
      </c>
      <c r="D190" s="94" t="s">
        <v>17</v>
      </c>
      <c r="E190" s="94"/>
      <c r="F190" s="94"/>
      <c r="G190" s="95">
        <f>G191+G194</f>
        <v>4462.2</v>
      </c>
      <c r="H190" s="101"/>
      <c r="I190" s="101"/>
      <c r="J190" s="95">
        <f>J191+J194</f>
        <v>5525</v>
      </c>
      <c r="K190" s="95">
        <f>K191+K194</f>
        <v>6584</v>
      </c>
      <c r="L190" s="30"/>
      <c r="M190" s="27"/>
      <c r="N190" s="27"/>
      <c r="O190" s="20"/>
      <c r="P190" s="20"/>
      <c r="Q190" s="20"/>
      <c r="R190" s="20"/>
      <c r="S190" s="15"/>
    </row>
    <row r="191" spans="1:19" s="2" customFormat="1" ht="14.25" customHeight="1">
      <c r="A191" s="84" t="s">
        <v>118</v>
      </c>
      <c r="B191" s="99">
        <v>346</v>
      </c>
      <c r="C191" s="96" t="str">
        <f>C$188</f>
        <v>08</v>
      </c>
      <c r="D191" s="96" t="str">
        <f>D190</f>
        <v>01</v>
      </c>
      <c r="E191" s="96" t="s">
        <v>119</v>
      </c>
      <c r="F191" s="94"/>
      <c r="G191" s="97">
        <f>G192</f>
        <v>2</v>
      </c>
      <c r="H191" s="95"/>
      <c r="I191" s="95"/>
      <c r="J191" s="97">
        <f>J192</f>
        <v>2</v>
      </c>
      <c r="K191" s="101">
        <f>K192</f>
        <v>2</v>
      </c>
      <c r="L191" s="68"/>
      <c r="M191" s="28"/>
      <c r="N191" s="28"/>
      <c r="O191" s="11"/>
      <c r="P191" s="11"/>
      <c r="Q191" s="11"/>
      <c r="R191" s="11"/>
      <c r="S191" s="22"/>
    </row>
    <row r="192" spans="1:19" ht="14.25" customHeight="1">
      <c r="A192" s="128" t="s">
        <v>96</v>
      </c>
      <c r="B192" s="99">
        <v>346</v>
      </c>
      <c r="C192" s="126" t="str">
        <f>C$188</f>
        <v>08</v>
      </c>
      <c r="D192" s="126" t="str">
        <f>D190</f>
        <v>01</v>
      </c>
      <c r="E192" s="126" t="s">
        <v>119</v>
      </c>
      <c r="F192" s="126" t="s">
        <v>78</v>
      </c>
      <c r="G192" s="119">
        <v>2</v>
      </c>
      <c r="H192" s="101"/>
      <c r="I192" s="101"/>
      <c r="J192" s="123">
        <v>2</v>
      </c>
      <c r="K192" s="123">
        <v>2</v>
      </c>
      <c r="L192" s="30"/>
      <c r="M192" s="27"/>
      <c r="N192" s="27"/>
      <c r="O192" s="20"/>
      <c r="P192" s="20"/>
      <c r="Q192" s="20"/>
      <c r="R192" s="20"/>
      <c r="S192" s="15"/>
    </row>
    <row r="193" spans="1:19" ht="14.25" customHeight="1">
      <c r="A193" s="128"/>
      <c r="B193" s="99">
        <v>346</v>
      </c>
      <c r="C193" s="126"/>
      <c r="D193" s="126"/>
      <c r="E193" s="126"/>
      <c r="F193" s="126"/>
      <c r="G193" s="119"/>
      <c r="H193" s="101"/>
      <c r="I193" s="101"/>
      <c r="J193" s="123"/>
      <c r="K193" s="123"/>
      <c r="L193" s="30"/>
      <c r="M193" s="27"/>
      <c r="N193" s="27"/>
      <c r="O193" s="20"/>
      <c r="P193" s="20"/>
      <c r="Q193" s="20"/>
      <c r="R193" s="20"/>
      <c r="S193" s="15"/>
    </row>
    <row r="194" spans="1:19" ht="14.25" customHeight="1">
      <c r="A194" s="128" t="s">
        <v>117</v>
      </c>
      <c r="B194" s="99">
        <v>346</v>
      </c>
      <c r="C194" s="126" t="s">
        <v>23</v>
      </c>
      <c r="D194" s="126" t="s">
        <v>17</v>
      </c>
      <c r="E194" s="126" t="s">
        <v>116</v>
      </c>
      <c r="F194" s="126"/>
      <c r="G194" s="119">
        <f>G196</f>
        <v>4460.2</v>
      </c>
      <c r="H194" s="101"/>
      <c r="I194" s="101"/>
      <c r="J194" s="119">
        <f>J196</f>
        <v>5523</v>
      </c>
      <c r="K194" s="119">
        <f>K196</f>
        <v>6582</v>
      </c>
      <c r="L194" s="30"/>
      <c r="M194" s="27"/>
      <c r="N194" s="27"/>
      <c r="O194" s="20"/>
      <c r="P194" s="20"/>
      <c r="Q194" s="20"/>
      <c r="R194" s="20"/>
      <c r="S194" s="15"/>
    </row>
    <row r="195" spans="1:19" ht="14.25" customHeight="1">
      <c r="A195" s="128"/>
      <c r="B195" s="99">
        <v>346</v>
      </c>
      <c r="C195" s="126"/>
      <c r="D195" s="126"/>
      <c r="E195" s="126"/>
      <c r="F195" s="126"/>
      <c r="G195" s="119"/>
      <c r="H195" s="101"/>
      <c r="I195" s="101"/>
      <c r="J195" s="119"/>
      <c r="K195" s="119"/>
      <c r="L195" s="30"/>
      <c r="M195" s="27"/>
      <c r="N195" s="27"/>
      <c r="O195" s="20"/>
      <c r="P195" s="20"/>
      <c r="Q195" s="20"/>
      <c r="R195" s="20"/>
      <c r="S195" s="15"/>
    </row>
    <row r="196" spans="1:19" ht="14.25" customHeight="1">
      <c r="A196" s="128" t="s">
        <v>86</v>
      </c>
      <c r="B196" s="115">
        <v>346</v>
      </c>
      <c r="C196" s="126" t="s">
        <v>23</v>
      </c>
      <c r="D196" s="126" t="s">
        <v>17</v>
      </c>
      <c r="E196" s="126" t="s">
        <v>116</v>
      </c>
      <c r="F196" s="126" t="s">
        <v>85</v>
      </c>
      <c r="G196" s="119">
        <v>4460.2</v>
      </c>
      <c r="H196" s="97"/>
      <c r="I196" s="97"/>
      <c r="J196" s="119">
        <v>5523</v>
      </c>
      <c r="K196" s="123">
        <v>6582</v>
      </c>
      <c r="L196" s="30"/>
      <c r="M196" s="27"/>
      <c r="N196" s="27"/>
      <c r="O196" s="20"/>
      <c r="P196" s="20"/>
      <c r="Q196" s="20"/>
      <c r="R196" s="20"/>
      <c r="S196" s="15"/>
    </row>
    <row r="197" spans="1:19" ht="14.25" customHeight="1">
      <c r="A197" s="128"/>
      <c r="B197" s="115"/>
      <c r="C197" s="126"/>
      <c r="D197" s="126"/>
      <c r="E197" s="126"/>
      <c r="F197" s="126"/>
      <c r="G197" s="119"/>
      <c r="H197" s="97"/>
      <c r="I197" s="97"/>
      <c r="J197" s="119"/>
      <c r="K197" s="123"/>
      <c r="L197" s="30"/>
      <c r="M197" s="27"/>
      <c r="N197" s="27"/>
      <c r="O197" s="20"/>
      <c r="P197" s="20"/>
      <c r="Q197" s="20"/>
      <c r="R197" s="20"/>
      <c r="S197" s="15"/>
    </row>
    <row r="198" spans="1:19" ht="18.75" customHeight="1">
      <c r="A198" s="128"/>
      <c r="B198" s="115"/>
      <c r="C198" s="126"/>
      <c r="D198" s="126"/>
      <c r="E198" s="126"/>
      <c r="F198" s="126"/>
      <c r="G198" s="119"/>
      <c r="H198" s="97"/>
      <c r="I198" s="97"/>
      <c r="J198" s="119"/>
      <c r="K198" s="123"/>
      <c r="L198" s="30"/>
      <c r="M198" s="27"/>
      <c r="N198" s="27"/>
      <c r="O198" s="20"/>
      <c r="P198" s="20"/>
      <c r="Q198" s="20"/>
      <c r="R198" s="20"/>
      <c r="S198" s="15"/>
    </row>
    <row r="199" spans="1:19" s="4" customFormat="1" ht="14.25" customHeight="1">
      <c r="A199" s="83" t="s">
        <v>113</v>
      </c>
      <c r="B199" s="93">
        <v>346</v>
      </c>
      <c r="C199" s="94" t="s">
        <v>73</v>
      </c>
      <c r="D199" s="96"/>
      <c r="E199" s="94"/>
      <c r="F199" s="94"/>
      <c r="G199" s="95">
        <f>G200</f>
        <v>8</v>
      </c>
      <c r="H199" s="95" t="e">
        <f>#REF!+#REF!+#REF!+#REF!+#REF!+H200+#REF!</f>
        <v>#REF!</v>
      </c>
      <c r="I199" s="95" t="e">
        <f>#REF!+#REF!+#REF!+#REF!+#REF!+I200+#REF!</f>
        <v>#REF!</v>
      </c>
      <c r="J199" s="95">
        <f>J200</f>
        <v>8</v>
      </c>
      <c r="K199" s="95">
        <f>K200</f>
        <v>8</v>
      </c>
      <c r="L199" s="69"/>
      <c r="M199" s="39"/>
      <c r="N199" s="39"/>
      <c r="O199" s="40"/>
      <c r="P199" s="40"/>
      <c r="Q199" s="40"/>
      <c r="R199" s="40"/>
      <c r="S199" s="26"/>
    </row>
    <row r="200" spans="1:19" ht="14.25" customHeight="1">
      <c r="A200" s="85" t="s">
        <v>114</v>
      </c>
      <c r="B200" s="110">
        <v>346</v>
      </c>
      <c r="C200" s="94" t="str">
        <f>C$199</f>
        <v>11</v>
      </c>
      <c r="D200" s="94" t="s">
        <v>17</v>
      </c>
      <c r="E200" s="94"/>
      <c r="F200" s="94"/>
      <c r="G200" s="95">
        <f>G204</f>
        <v>8</v>
      </c>
      <c r="H200" s="95" t="e">
        <f>H201+#REF!+#REF!</f>
        <v>#REF!</v>
      </c>
      <c r="I200" s="95" t="e">
        <f>I201+#REF!+#REF!</f>
        <v>#REF!</v>
      </c>
      <c r="J200" s="95">
        <f>J204</f>
        <v>8</v>
      </c>
      <c r="K200" s="95">
        <f>K204</f>
        <v>8</v>
      </c>
      <c r="L200" s="68"/>
      <c r="M200" s="28"/>
      <c r="N200" s="28"/>
      <c r="O200" s="11"/>
      <c r="P200" s="11"/>
      <c r="Q200" s="11"/>
      <c r="R200" s="11"/>
      <c r="S200" s="15"/>
    </row>
    <row r="201" spans="1:19" ht="14.25" customHeight="1" hidden="1">
      <c r="A201" s="45" t="s">
        <v>32</v>
      </c>
      <c r="B201" s="100"/>
      <c r="C201" s="96" t="str">
        <f>C$199</f>
        <v>11</v>
      </c>
      <c r="D201" s="96" t="str">
        <f>D200</f>
        <v>01</v>
      </c>
      <c r="E201" s="96" t="s">
        <v>31</v>
      </c>
      <c r="F201" s="94"/>
      <c r="G201" s="97">
        <f>G203</f>
        <v>0</v>
      </c>
      <c r="H201" s="97">
        <f>H203</f>
        <v>0</v>
      </c>
      <c r="I201" s="97">
        <f>I203</f>
        <v>0</v>
      </c>
      <c r="J201" s="101"/>
      <c r="K201" s="101"/>
      <c r="L201" s="68"/>
      <c r="M201" s="28"/>
      <c r="N201" s="28"/>
      <c r="O201" s="11"/>
      <c r="P201" s="11"/>
      <c r="Q201" s="11"/>
      <c r="R201" s="11"/>
      <c r="S201" s="15"/>
    </row>
    <row r="202" spans="1:19" ht="14.25" customHeight="1" hidden="1">
      <c r="A202" s="45" t="s">
        <v>41</v>
      </c>
      <c r="B202" s="100"/>
      <c r="C202" s="94"/>
      <c r="D202" s="94"/>
      <c r="E202" s="94"/>
      <c r="F202" s="94"/>
      <c r="G202" s="95"/>
      <c r="H202" s="95"/>
      <c r="I202" s="95"/>
      <c r="J202" s="98"/>
      <c r="K202" s="98"/>
      <c r="L202" s="68"/>
      <c r="M202" s="28"/>
      <c r="N202" s="28"/>
      <c r="O202" s="11"/>
      <c r="P202" s="11"/>
      <c r="Q202" s="11"/>
      <c r="R202" s="11"/>
      <c r="S202" s="15"/>
    </row>
    <row r="203" spans="1:19" ht="14.25" customHeight="1" hidden="1">
      <c r="A203" s="45" t="s">
        <v>40</v>
      </c>
      <c r="B203" s="100"/>
      <c r="C203" s="96" t="str">
        <f>C$199</f>
        <v>11</v>
      </c>
      <c r="D203" s="96" t="str">
        <f>D200</f>
        <v>01</v>
      </c>
      <c r="E203" s="96" t="str">
        <f>E201</f>
        <v>102 00 00</v>
      </c>
      <c r="F203" s="96" t="s">
        <v>38</v>
      </c>
      <c r="G203" s="97"/>
      <c r="H203" s="97"/>
      <c r="I203" s="97"/>
      <c r="J203" s="101"/>
      <c r="K203" s="101"/>
      <c r="L203" s="68"/>
      <c r="M203" s="28"/>
      <c r="N203" s="28"/>
      <c r="O203" s="11"/>
      <c r="P203" s="11"/>
      <c r="Q203" s="11"/>
      <c r="R203" s="11"/>
      <c r="S203" s="15"/>
    </row>
    <row r="204" spans="1:19" ht="18.75" customHeight="1">
      <c r="A204" s="82" t="s">
        <v>115</v>
      </c>
      <c r="B204" s="99">
        <v>346</v>
      </c>
      <c r="C204" s="96" t="str">
        <f>C$199</f>
        <v>11</v>
      </c>
      <c r="D204" s="96" t="str">
        <f>D200</f>
        <v>01</v>
      </c>
      <c r="E204" s="96" t="s">
        <v>112</v>
      </c>
      <c r="F204" s="96"/>
      <c r="G204" s="97">
        <f>G205</f>
        <v>8</v>
      </c>
      <c r="H204" s="113"/>
      <c r="I204" s="113"/>
      <c r="J204" s="97">
        <f>J205</f>
        <v>8</v>
      </c>
      <c r="K204" s="101">
        <f>K205</f>
        <v>8</v>
      </c>
      <c r="L204" s="30"/>
      <c r="M204" s="27"/>
      <c r="N204" s="27"/>
      <c r="O204" s="20"/>
      <c r="P204" s="20"/>
      <c r="Q204" s="20"/>
      <c r="R204" s="20"/>
      <c r="S204" s="15"/>
    </row>
    <row r="205" spans="1:19" ht="14.25" customHeight="1">
      <c r="A205" s="128" t="s">
        <v>96</v>
      </c>
      <c r="B205" s="115">
        <v>346</v>
      </c>
      <c r="C205" s="126" t="str">
        <f>C$199</f>
        <v>11</v>
      </c>
      <c r="D205" s="126" t="str">
        <f>D200</f>
        <v>01</v>
      </c>
      <c r="E205" s="126" t="str">
        <f>E204</f>
        <v>20 5 2 510</v>
      </c>
      <c r="F205" s="126" t="s">
        <v>78</v>
      </c>
      <c r="G205" s="119">
        <v>8</v>
      </c>
      <c r="H205" s="114"/>
      <c r="I205" s="114"/>
      <c r="J205" s="123">
        <v>8</v>
      </c>
      <c r="K205" s="123">
        <v>8</v>
      </c>
      <c r="L205" s="30"/>
      <c r="M205" s="27"/>
      <c r="N205" s="27"/>
      <c r="O205" s="20"/>
      <c r="P205" s="20"/>
      <c r="Q205" s="20"/>
      <c r="R205" s="20"/>
      <c r="S205" s="15"/>
    </row>
    <row r="206" spans="1:19" ht="14.25" customHeight="1">
      <c r="A206" s="128"/>
      <c r="B206" s="115"/>
      <c r="C206" s="126"/>
      <c r="D206" s="126"/>
      <c r="E206" s="126"/>
      <c r="F206" s="126"/>
      <c r="G206" s="119"/>
      <c r="H206" s="113"/>
      <c r="I206" s="113"/>
      <c r="J206" s="123"/>
      <c r="K206" s="123"/>
      <c r="L206" s="30"/>
      <c r="M206" s="27"/>
      <c r="N206" s="27"/>
      <c r="O206" s="20"/>
      <c r="P206" s="20"/>
      <c r="Q206" s="20"/>
      <c r="R206" s="20"/>
      <c r="S206" s="15"/>
    </row>
    <row r="207" spans="1:19" ht="14.25" customHeight="1">
      <c r="A207" s="43" t="s">
        <v>36</v>
      </c>
      <c r="B207" s="110"/>
      <c r="C207" s="96"/>
      <c r="D207" s="96"/>
      <c r="E207" s="96"/>
      <c r="F207" s="94"/>
      <c r="G207" s="95">
        <f>G19+G90+G97+G133+G139+G183+G188+G199</f>
        <v>18700.100000000002</v>
      </c>
      <c r="H207" s="95" t="e">
        <f>H19+H98+#REF!+#REF!+H139+H183+H189+H199+#REF!+#REF!+#REF!</f>
        <v>#REF!</v>
      </c>
      <c r="I207" s="95" t="e">
        <f>I19+I98+#REF!+#REF!+I139+I183+I189+I199+#REF!+#REF!+#REF!</f>
        <v>#REF!</v>
      </c>
      <c r="J207" s="95">
        <f>J19+J90+J97+J133+J139+J183+J188+J199</f>
        <v>23381.4</v>
      </c>
      <c r="K207" s="95">
        <f>K19+K90+K97+K133+K139+K183+K188+K199</f>
        <v>23799.4</v>
      </c>
      <c r="L207" s="68"/>
      <c r="M207" s="28"/>
      <c r="N207" s="11"/>
      <c r="O207" s="11"/>
      <c r="P207" s="52"/>
      <c r="Q207" s="11"/>
      <c r="R207" s="11"/>
      <c r="S207" s="53"/>
    </row>
    <row r="208" spans="3:18" ht="0.75" customHeight="1">
      <c r="C208" s="36"/>
      <c r="D208" s="36"/>
      <c r="E208" s="36"/>
      <c r="F208" s="36"/>
      <c r="G208" s="76"/>
      <c r="H208" s="76"/>
      <c r="I208" s="76"/>
      <c r="J208" s="77"/>
      <c r="K208" s="77"/>
      <c r="L208" s="50"/>
      <c r="M208" s="50"/>
      <c r="N208" s="50"/>
      <c r="O208" s="50"/>
      <c r="P208" s="50"/>
      <c r="Q208" s="50"/>
      <c r="R208" s="50"/>
    </row>
    <row r="209" spans="3:18" ht="14.25" customHeight="1" hidden="1">
      <c r="C209" s="36"/>
      <c r="D209" s="36"/>
      <c r="E209" s="137"/>
      <c r="F209" s="137"/>
      <c r="G209" s="137"/>
      <c r="H209" s="78"/>
      <c r="I209" s="78"/>
      <c r="J209" s="79"/>
      <c r="K209" s="79"/>
      <c r="L209" s="30"/>
      <c r="M209" s="30"/>
      <c r="N209" s="30"/>
      <c r="O209" s="30"/>
      <c r="P209" s="30"/>
      <c r="Q209" s="30"/>
      <c r="R209" s="30"/>
    </row>
    <row r="210" spans="3:18" ht="14.25" customHeight="1">
      <c r="C210" s="36"/>
      <c r="D210" s="36"/>
      <c r="E210" s="36"/>
      <c r="F210" s="36"/>
      <c r="G210" s="80"/>
      <c r="H210" s="80"/>
      <c r="I210" s="80"/>
      <c r="J210" s="81"/>
      <c r="K210" s="81"/>
      <c r="L210" s="51"/>
      <c r="M210" s="51"/>
      <c r="N210" s="51"/>
      <c r="O210" s="51"/>
      <c r="P210" s="51"/>
      <c r="Q210" s="51"/>
      <c r="R210" s="51"/>
    </row>
    <row r="211" spans="3:18" ht="14.25" customHeight="1">
      <c r="C211" s="36"/>
      <c r="D211" s="36"/>
      <c r="E211" s="36"/>
      <c r="F211" s="36"/>
      <c r="G211" s="78"/>
      <c r="H211" s="78"/>
      <c r="I211" s="78"/>
      <c r="J211" s="78"/>
      <c r="K211" s="79"/>
      <c r="L211" s="30"/>
      <c r="M211" s="30"/>
      <c r="N211" s="30"/>
      <c r="O211" s="30"/>
      <c r="P211" s="30"/>
      <c r="Q211" s="30"/>
      <c r="R211" s="30"/>
    </row>
    <row r="212" spans="11:16" ht="14.25" customHeight="1">
      <c r="K212" s="30"/>
      <c r="L212" s="30"/>
      <c r="M212" s="30"/>
      <c r="N212" s="30"/>
      <c r="O212" s="30"/>
      <c r="P212" s="30"/>
    </row>
    <row r="213" spans="11:16" ht="14.25" customHeight="1">
      <c r="K213" s="30"/>
      <c r="L213" s="30"/>
      <c r="M213" s="30"/>
      <c r="N213" s="30"/>
      <c r="O213" s="30"/>
      <c r="P213" s="30"/>
    </row>
    <row r="214" spans="11:16" ht="14.25" customHeight="1">
      <c r="K214" s="30"/>
      <c r="L214" s="30"/>
      <c r="M214" s="30"/>
      <c r="N214" s="30"/>
      <c r="O214" s="30"/>
      <c r="P214" s="30"/>
    </row>
    <row r="215" spans="11:16" ht="14.25" customHeight="1">
      <c r="K215" s="30"/>
      <c r="L215" s="30"/>
      <c r="M215" s="30"/>
      <c r="N215" s="30"/>
      <c r="O215" s="30"/>
      <c r="P215" s="30"/>
    </row>
    <row r="216" spans="11:16" ht="14.25" customHeight="1">
      <c r="K216" s="30"/>
      <c r="L216" s="30"/>
      <c r="M216" s="30"/>
      <c r="N216" s="30"/>
      <c r="O216" s="30"/>
      <c r="P216" s="30"/>
    </row>
    <row r="217" spans="11:15" ht="14.25" customHeight="1">
      <c r="K217" s="30"/>
      <c r="L217" s="30"/>
      <c r="M217" s="30"/>
      <c r="N217" s="30"/>
      <c r="O217" s="30"/>
    </row>
  </sheetData>
  <sheetProtection/>
  <mergeCells count="451">
    <mergeCell ref="J155:J157"/>
    <mergeCell ref="K155:K157"/>
    <mergeCell ref="A151:A153"/>
    <mergeCell ref="C151:C153"/>
    <mergeCell ref="D151:D153"/>
    <mergeCell ref="E151:E153"/>
    <mergeCell ref="F151:F153"/>
    <mergeCell ref="G151:G153"/>
    <mergeCell ref="J151:J153"/>
    <mergeCell ref="K151:K153"/>
    <mergeCell ref="C155:C157"/>
    <mergeCell ref="D155:D157"/>
    <mergeCell ref="E155:E157"/>
    <mergeCell ref="F155:F157"/>
    <mergeCell ref="G155:G157"/>
    <mergeCell ref="B155:B157"/>
    <mergeCell ref="J141:J142"/>
    <mergeCell ref="K141:K142"/>
    <mergeCell ref="J145:J148"/>
    <mergeCell ref="A141:A142"/>
    <mergeCell ref="C141:C142"/>
    <mergeCell ref="D141:D142"/>
    <mergeCell ref="E141:E142"/>
    <mergeCell ref="F141:F142"/>
    <mergeCell ref="G141:G142"/>
    <mergeCell ref="F145:F148"/>
    <mergeCell ref="K175:K176"/>
    <mergeCell ref="A168:A169"/>
    <mergeCell ref="C168:C169"/>
    <mergeCell ref="D168:D169"/>
    <mergeCell ref="E168:E169"/>
    <mergeCell ref="F168:F169"/>
    <mergeCell ref="G168:G169"/>
    <mergeCell ref="J168:J169"/>
    <mergeCell ref="K168:K169"/>
    <mergeCell ref="F170:F171"/>
    <mergeCell ref="A175:A176"/>
    <mergeCell ref="C175:C176"/>
    <mergeCell ref="D175:D176"/>
    <mergeCell ref="E175:E176"/>
    <mergeCell ref="F175:F176"/>
    <mergeCell ref="C149:C150"/>
    <mergeCell ref="D149:D150"/>
    <mergeCell ref="C161:C163"/>
    <mergeCell ref="D158:D160"/>
    <mergeCell ref="A155:A157"/>
    <mergeCell ref="C79:C80"/>
    <mergeCell ref="K81:K84"/>
    <mergeCell ref="A85:A86"/>
    <mergeCell ref="C85:C86"/>
    <mergeCell ref="D85:D86"/>
    <mergeCell ref="E85:E86"/>
    <mergeCell ref="G85:G86"/>
    <mergeCell ref="J85:J86"/>
    <mergeCell ref="K85:K86"/>
    <mergeCell ref="F85:F86"/>
    <mergeCell ref="A81:A84"/>
    <mergeCell ref="C81:C84"/>
    <mergeCell ref="D81:D84"/>
    <mergeCell ref="E81:E84"/>
    <mergeCell ref="F81:F84"/>
    <mergeCell ref="G81:G84"/>
    <mergeCell ref="F61:F62"/>
    <mergeCell ref="G61:G62"/>
    <mergeCell ref="J61:J62"/>
    <mergeCell ref="K61:K62"/>
    <mergeCell ref="A65:A66"/>
    <mergeCell ref="C65:C66"/>
    <mergeCell ref="D65:D66"/>
    <mergeCell ref="E65:E66"/>
    <mergeCell ref="F65:F66"/>
    <mergeCell ref="G65:G66"/>
    <mergeCell ref="C63:C64"/>
    <mergeCell ref="D63:D64"/>
    <mergeCell ref="E63:E64"/>
    <mergeCell ref="F63:F64"/>
    <mergeCell ref="G63:G64"/>
    <mergeCell ref="J63:J64"/>
    <mergeCell ref="K181:K182"/>
    <mergeCell ref="J170:J171"/>
    <mergeCell ref="K170:K171"/>
    <mergeCell ref="E170:E171"/>
    <mergeCell ref="K161:K163"/>
    <mergeCell ref="C59:C60"/>
    <mergeCell ref="D59:D60"/>
    <mergeCell ref="E59:E60"/>
    <mergeCell ref="F59:F60"/>
    <mergeCell ref="C61:C62"/>
    <mergeCell ref="J181:J182"/>
    <mergeCell ref="G175:G176"/>
    <mergeCell ref="J175:J176"/>
    <mergeCell ref="F181:F182"/>
    <mergeCell ref="D170:D171"/>
    <mergeCell ref="E137:E138"/>
    <mergeCell ref="F177:F178"/>
    <mergeCell ref="D161:D163"/>
    <mergeCell ref="F164:F166"/>
    <mergeCell ref="G164:G166"/>
    <mergeCell ref="K164:K166"/>
    <mergeCell ref="F158:F160"/>
    <mergeCell ref="C145:C148"/>
    <mergeCell ref="D145:D148"/>
    <mergeCell ref="G145:G148"/>
    <mergeCell ref="J143:J144"/>
    <mergeCell ref="C158:C160"/>
    <mergeCell ref="G161:G163"/>
    <mergeCell ref="J161:J163"/>
    <mergeCell ref="E149:E150"/>
    <mergeCell ref="G100:G101"/>
    <mergeCell ref="E88:E89"/>
    <mergeCell ref="D97:D98"/>
    <mergeCell ref="G137:G138"/>
    <mergeCell ref="D92:D93"/>
    <mergeCell ref="E92:E93"/>
    <mergeCell ref="F92:F93"/>
    <mergeCell ref="G135:G136"/>
    <mergeCell ref="D137:D138"/>
    <mergeCell ref="E97:E98"/>
    <mergeCell ref="C170:C171"/>
    <mergeCell ref="C181:C182"/>
    <mergeCell ref="C173:C174"/>
    <mergeCell ref="E164:E166"/>
    <mergeCell ref="C179:C180"/>
    <mergeCell ref="D179:D180"/>
    <mergeCell ref="E179:E180"/>
    <mergeCell ref="E173:E174"/>
    <mergeCell ref="E181:E182"/>
    <mergeCell ref="C164:C166"/>
    <mergeCell ref="A177:A178"/>
    <mergeCell ref="D181:D182"/>
    <mergeCell ref="D205:D206"/>
    <mergeCell ref="A196:A198"/>
    <mergeCell ref="A192:A193"/>
    <mergeCell ref="A194:A195"/>
    <mergeCell ref="C186:C187"/>
    <mergeCell ref="D186:D187"/>
    <mergeCell ref="C177:C178"/>
    <mergeCell ref="D177:D178"/>
    <mergeCell ref="E205:E206"/>
    <mergeCell ref="F205:F206"/>
    <mergeCell ref="K205:K206"/>
    <mergeCell ref="G205:G206"/>
    <mergeCell ref="J205:J206"/>
    <mergeCell ref="C205:C206"/>
    <mergeCell ref="K196:K198"/>
    <mergeCell ref="K194:K195"/>
    <mergeCell ref="C196:C198"/>
    <mergeCell ref="D196:D198"/>
    <mergeCell ref="E196:E198"/>
    <mergeCell ref="F196:F198"/>
    <mergeCell ref="C194:C195"/>
    <mergeCell ref="D194:D195"/>
    <mergeCell ref="E194:E195"/>
    <mergeCell ref="G194:G195"/>
    <mergeCell ref="J194:J195"/>
    <mergeCell ref="F194:F195"/>
    <mergeCell ref="G196:G198"/>
    <mergeCell ref="J196:J198"/>
    <mergeCell ref="C192:C193"/>
    <mergeCell ref="D192:D193"/>
    <mergeCell ref="E192:E193"/>
    <mergeCell ref="F192:F193"/>
    <mergeCell ref="G192:G193"/>
    <mergeCell ref="J192:J193"/>
    <mergeCell ref="K192:K193"/>
    <mergeCell ref="C188:C189"/>
    <mergeCell ref="D188:D189"/>
    <mergeCell ref="J188:J189"/>
    <mergeCell ref="E188:E189"/>
    <mergeCell ref="F188:F189"/>
    <mergeCell ref="G188:G189"/>
    <mergeCell ref="K188:K189"/>
    <mergeCell ref="G170:G171"/>
    <mergeCell ref="G158:G160"/>
    <mergeCell ref="E161:E163"/>
    <mergeCell ref="F161:F163"/>
    <mergeCell ref="J158:J160"/>
    <mergeCell ref="J164:J166"/>
    <mergeCell ref="K158:K160"/>
    <mergeCell ref="K186:K187"/>
    <mergeCell ref="F186:F187"/>
    <mergeCell ref="G181:G182"/>
    <mergeCell ref="K179:K180"/>
    <mergeCell ref="G186:G187"/>
    <mergeCell ref="J186:J187"/>
    <mergeCell ref="K177:K178"/>
    <mergeCell ref="F179:F180"/>
    <mergeCell ref="G179:G180"/>
    <mergeCell ref="D164:D166"/>
    <mergeCell ref="E158:E160"/>
    <mergeCell ref="J177:J178"/>
    <mergeCell ref="K173:K174"/>
    <mergeCell ref="E177:E178"/>
    <mergeCell ref="F137:F138"/>
    <mergeCell ref="K143:K144"/>
    <mergeCell ref="J149:J150"/>
    <mergeCell ref="K149:K150"/>
    <mergeCell ref="E145:E148"/>
    <mergeCell ref="G143:G144"/>
    <mergeCell ref="K145:K148"/>
    <mergeCell ref="F149:F150"/>
    <mergeCell ref="G149:G150"/>
    <mergeCell ref="C102:C103"/>
    <mergeCell ref="D102:D103"/>
    <mergeCell ref="E102:E103"/>
    <mergeCell ref="F102:F103"/>
    <mergeCell ref="C137:C138"/>
    <mergeCell ref="G102:G103"/>
    <mergeCell ref="C135:C136"/>
    <mergeCell ref="D135:D136"/>
    <mergeCell ref="E135:E136"/>
    <mergeCell ref="F135:F136"/>
    <mergeCell ref="J102:J103"/>
    <mergeCell ref="K102:K103"/>
    <mergeCell ref="J137:J138"/>
    <mergeCell ref="K137:K138"/>
    <mergeCell ref="J135:J136"/>
    <mergeCell ref="K135:K136"/>
    <mergeCell ref="J100:J101"/>
    <mergeCell ref="C97:C98"/>
    <mergeCell ref="K100:K101"/>
    <mergeCell ref="C100:C101"/>
    <mergeCell ref="D100:D101"/>
    <mergeCell ref="E100:E101"/>
    <mergeCell ref="F97:F98"/>
    <mergeCell ref="K97:K98"/>
    <mergeCell ref="F100:F101"/>
    <mergeCell ref="C88:C89"/>
    <mergeCell ref="D88:D89"/>
    <mergeCell ref="J92:J93"/>
    <mergeCell ref="K92:K93"/>
    <mergeCell ref="K95:K96"/>
    <mergeCell ref="G95:G96"/>
    <mergeCell ref="J95:J96"/>
    <mergeCell ref="C95:C96"/>
    <mergeCell ref="C92:C93"/>
    <mergeCell ref="G92:G93"/>
    <mergeCell ref="D95:D96"/>
    <mergeCell ref="E95:E96"/>
    <mergeCell ref="F95:F96"/>
    <mergeCell ref="K79:K80"/>
    <mergeCell ref="D79:D80"/>
    <mergeCell ref="F79:F80"/>
    <mergeCell ref="G79:G80"/>
    <mergeCell ref="E79:E80"/>
    <mergeCell ref="K88:K89"/>
    <mergeCell ref="G88:G89"/>
    <mergeCell ref="J79:J80"/>
    <mergeCell ref="J81:J84"/>
    <mergeCell ref="E47:E49"/>
    <mergeCell ref="D40:D41"/>
    <mergeCell ref="E40:E41"/>
    <mergeCell ref="J47:J49"/>
    <mergeCell ref="J71:J72"/>
    <mergeCell ref="F47:F49"/>
    <mergeCell ref="G47:G49"/>
    <mergeCell ref="G59:G60"/>
    <mergeCell ref="D61:D62"/>
    <mergeCell ref="F40:F41"/>
    <mergeCell ref="C71:C72"/>
    <mergeCell ref="F42:F43"/>
    <mergeCell ref="C74:C77"/>
    <mergeCell ref="G42:G43"/>
    <mergeCell ref="F71:F72"/>
    <mergeCell ref="G71:G72"/>
    <mergeCell ref="E74:E77"/>
    <mergeCell ref="F74:F77"/>
    <mergeCell ref="C42:C43"/>
    <mergeCell ref="E61:E62"/>
    <mergeCell ref="K50:K52"/>
    <mergeCell ref="K63:K64"/>
    <mergeCell ref="J65:J66"/>
    <mergeCell ref="K65:K66"/>
    <mergeCell ref="J59:J60"/>
    <mergeCell ref="G74:G77"/>
    <mergeCell ref="J74:J77"/>
    <mergeCell ref="K59:K60"/>
    <mergeCell ref="J50:J52"/>
    <mergeCell ref="D38:D39"/>
    <mergeCell ref="E38:E39"/>
    <mergeCell ref="F38:F39"/>
    <mergeCell ref="G38:G39"/>
    <mergeCell ref="J40:J41"/>
    <mergeCell ref="K71:K72"/>
    <mergeCell ref="K40:K41"/>
    <mergeCell ref="J42:J43"/>
    <mergeCell ref="K42:K43"/>
    <mergeCell ref="K47:K49"/>
    <mergeCell ref="E209:G209"/>
    <mergeCell ref="A205:A206"/>
    <mergeCell ref="A143:A144"/>
    <mergeCell ref="A188:A189"/>
    <mergeCell ref="A181:A182"/>
    <mergeCell ref="A186:A187"/>
    <mergeCell ref="C143:C144"/>
    <mergeCell ref="D143:D144"/>
    <mergeCell ref="E143:E144"/>
    <mergeCell ref="F143:F144"/>
    <mergeCell ref="A42:A43"/>
    <mergeCell ref="A79:A80"/>
    <mergeCell ref="A71:A72"/>
    <mergeCell ref="A47:A49"/>
    <mergeCell ref="A50:A52"/>
    <mergeCell ref="A54:A56"/>
    <mergeCell ref="A59:A60"/>
    <mergeCell ref="A61:A62"/>
    <mergeCell ref="A63:A64"/>
    <mergeCell ref="A11:K14"/>
    <mergeCell ref="F20:F22"/>
    <mergeCell ref="G20:G22"/>
    <mergeCell ref="J20:J22"/>
    <mergeCell ref="K20:K22"/>
    <mergeCell ref="A28:A31"/>
    <mergeCell ref="J28:J31"/>
    <mergeCell ref="C20:C22"/>
    <mergeCell ref="D20:D22"/>
    <mergeCell ref="F26:F27"/>
    <mergeCell ref="G26:G27"/>
    <mergeCell ref="K26:K27"/>
    <mergeCell ref="A38:A39"/>
    <mergeCell ref="E20:E22"/>
    <mergeCell ref="A26:A27"/>
    <mergeCell ref="A179:A180"/>
    <mergeCell ref="A158:A160"/>
    <mergeCell ref="A164:A166"/>
    <mergeCell ref="A170:A171"/>
    <mergeCell ref="A161:A163"/>
    <mergeCell ref="E1:K8"/>
    <mergeCell ref="A20:A22"/>
    <mergeCell ref="C26:C27"/>
    <mergeCell ref="D26:D27"/>
    <mergeCell ref="E26:E27"/>
    <mergeCell ref="A137:A138"/>
    <mergeCell ref="A95:A96"/>
    <mergeCell ref="A100:A101"/>
    <mergeCell ref="A88:A89"/>
    <mergeCell ref="A40:A41"/>
    <mergeCell ref="A173:A174"/>
    <mergeCell ref="A149:A150"/>
    <mergeCell ref="F28:F31"/>
    <mergeCell ref="G50:G52"/>
    <mergeCell ref="K54:K56"/>
    <mergeCell ref="A97:A98"/>
    <mergeCell ref="A92:A93"/>
    <mergeCell ref="A102:A103"/>
    <mergeCell ref="A74:A77"/>
    <mergeCell ref="D74:D77"/>
    <mergeCell ref="C40:C41"/>
    <mergeCell ref="A145:A148"/>
    <mergeCell ref="A135:A136"/>
    <mergeCell ref="C54:C56"/>
    <mergeCell ref="D54:D56"/>
    <mergeCell ref="E54:E56"/>
    <mergeCell ref="D47:D49"/>
    <mergeCell ref="B40:B41"/>
    <mergeCell ref="B42:B43"/>
    <mergeCell ref="B47:B49"/>
    <mergeCell ref="F54:F56"/>
    <mergeCell ref="K28:K31"/>
    <mergeCell ref="G28:G31"/>
    <mergeCell ref="C28:C31"/>
    <mergeCell ref="D28:D31"/>
    <mergeCell ref="E28:E31"/>
    <mergeCell ref="E50:E52"/>
    <mergeCell ref="F50:F52"/>
    <mergeCell ref="K38:K39"/>
    <mergeCell ref="G40:G41"/>
    <mergeCell ref="J38:J39"/>
    <mergeCell ref="E186:E187"/>
    <mergeCell ref="C38:C39"/>
    <mergeCell ref="D71:D72"/>
    <mergeCell ref="E71:E72"/>
    <mergeCell ref="C50:C52"/>
    <mergeCell ref="D50:D52"/>
    <mergeCell ref="D42:D43"/>
    <mergeCell ref="E42:E43"/>
    <mergeCell ref="C47:C49"/>
    <mergeCell ref="F173:F174"/>
    <mergeCell ref="G54:G56"/>
    <mergeCell ref="J54:J56"/>
    <mergeCell ref="K74:K77"/>
    <mergeCell ref="J179:J180"/>
    <mergeCell ref="D173:D174"/>
    <mergeCell ref="G173:G174"/>
    <mergeCell ref="G177:G178"/>
    <mergeCell ref="F88:F89"/>
    <mergeCell ref="J97:J98"/>
    <mergeCell ref="J173:J174"/>
    <mergeCell ref="J88:J89"/>
    <mergeCell ref="G97:G98"/>
    <mergeCell ref="A23:A24"/>
    <mergeCell ref="C23:C24"/>
    <mergeCell ref="D23:D24"/>
    <mergeCell ref="E23:E24"/>
    <mergeCell ref="F23:F24"/>
    <mergeCell ref="G23:G24"/>
    <mergeCell ref="J23:J24"/>
    <mergeCell ref="K23:K24"/>
    <mergeCell ref="A32:A33"/>
    <mergeCell ref="C32:C33"/>
    <mergeCell ref="D32:D33"/>
    <mergeCell ref="E32:E33"/>
    <mergeCell ref="F32:F33"/>
    <mergeCell ref="G32:G33"/>
    <mergeCell ref="J32:J33"/>
    <mergeCell ref="K32:K33"/>
    <mergeCell ref="J26:J27"/>
    <mergeCell ref="B20:B22"/>
    <mergeCell ref="B23:B24"/>
    <mergeCell ref="B26:B27"/>
    <mergeCell ref="B28:B31"/>
    <mergeCell ref="B32:B33"/>
    <mergeCell ref="B38:B39"/>
    <mergeCell ref="B50:B52"/>
    <mergeCell ref="B54:B56"/>
    <mergeCell ref="B61:B62"/>
    <mergeCell ref="B63:B64"/>
    <mergeCell ref="B65:B66"/>
    <mergeCell ref="B59:B60"/>
    <mergeCell ref="B71:B72"/>
    <mergeCell ref="B74:B77"/>
    <mergeCell ref="B79:B80"/>
    <mergeCell ref="B81:B84"/>
    <mergeCell ref="B85:B86"/>
    <mergeCell ref="B88:B89"/>
    <mergeCell ref="B92:B93"/>
    <mergeCell ref="B95:B96"/>
    <mergeCell ref="B97:B98"/>
    <mergeCell ref="B100:B101"/>
    <mergeCell ref="B102:B103"/>
    <mergeCell ref="B135:B136"/>
    <mergeCell ref="B137:B138"/>
    <mergeCell ref="B141:B142"/>
    <mergeCell ref="B143:B144"/>
    <mergeCell ref="B145:B148"/>
    <mergeCell ref="B149:B150"/>
    <mergeCell ref="B151:B153"/>
    <mergeCell ref="B158:B160"/>
    <mergeCell ref="B161:B163"/>
    <mergeCell ref="B164:B166"/>
    <mergeCell ref="B168:B169"/>
    <mergeCell ref="B170:B171"/>
    <mergeCell ref="B173:B174"/>
    <mergeCell ref="B196:B198"/>
    <mergeCell ref="B205:B206"/>
    <mergeCell ref="B175:B176"/>
    <mergeCell ref="B177:B178"/>
    <mergeCell ref="B179:B180"/>
    <mergeCell ref="B181:B182"/>
    <mergeCell ref="B186:B187"/>
    <mergeCell ref="B188:B189"/>
  </mergeCells>
  <printOptions/>
  <pageMargins left="0.7874015748031497" right="0.2755905511811024" top="0.5905511811023623" bottom="0.3937007874015748" header="0.31496062992125984" footer="0.15748031496062992"/>
  <pageSetup fitToHeight="3" horizontalDpi="600" verticalDpi="600" orientation="portrait" paperSize="9" scale="62" r:id="rId1"/>
  <headerFooter alignWithMargins="0">
    <oddHeader>&amp;C&amp;P</oddHeader>
  </headerFooter>
  <rowBreaks count="2" manualBreakCount="2">
    <brk id="84" max="10" man="1"/>
    <brk id="18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2013-11-14T06:59:24Z</cp:lastPrinted>
  <dcterms:created xsi:type="dcterms:W3CDTF">2002-10-24T07:52:32Z</dcterms:created>
  <dcterms:modified xsi:type="dcterms:W3CDTF">2013-11-21T06:29:47Z</dcterms:modified>
  <cp:category/>
  <cp:version/>
  <cp:contentType/>
  <cp:contentStatus/>
</cp:coreProperties>
</file>